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firstSheet="1" activeTab="4"/>
  </bookViews>
  <sheets>
    <sheet name="Pakiet 1. Sprzęt kuch.elektr." sheetId="1" r:id="rId1"/>
    <sheet name="Pakiet 2.Sprzęt kuch.drobny" sheetId="2" r:id="rId2"/>
    <sheet name="Pakiet 3.Kuch.-jednoraz.zastaw." sheetId="3" r:id="rId3"/>
    <sheet name="Pakiet 4. Prof sprzęt kuch." sheetId="4" r:id="rId4"/>
    <sheet name="Pakiet 5. Ubijarka-Mieszarka" sheetId="5" r:id="rId5"/>
    <sheet name="Pakiet 6. Przystawka szatkownic" sheetId="6" r:id="rId6"/>
  </sheets>
  <definedNames>
    <definedName name="_xlnm.Print_Area" localSheetId="1">'Pakiet 2.Sprzęt kuch.drobny'!$A$1:$H$23</definedName>
    <definedName name="_xlnm.Print_Area" localSheetId="2">'Pakiet 3.Kuch.-jednoraz.zastaw.'!$A$1:$H$64</definedName>
    <definedName name="_xlnm.Print_Area" localSheetId="3">'Pakiet 4. Prof sprzęt kuch.'!$A$1:$J$10</definedName>
    <definedName name="_xlnm.Print_Area" localSheetId="4">'Pakiet 5. Ubijarka-Mieszarka'!$A$1:$J$6</definedName>
    <definedName name="_xlnm.Print_Area" localSheetId="5">'Pakiet 6. Przystawka szatkownic'!$A$1:$J$7</definedName>
  </definedNames>
  <calcPr fullCalcOnLoad="1"/>
</workbook>
</file>

<file path=xl/sharedStrings.xml><?xml version="1.0" encoding="utf-8"?>
<sst xmlns="http://schemas.openxmlformats.org/spreadsheetml/2006/main" count="245" uniqueCount="129">
  <si>
    <t>I.</t>
  </si>
  <si>
    <t>I / A</t>
  </si>
  <si>
    <t>I / B</t>
  </si>
  <si>
    <t>L.p.</t>
  </si>
  <si>
    <t>Nazwa materiału</t>
  </si>
  <si>
    <t>J.m</t>
  </si>
  <si>
    <t>Cena jednost</t>
  </si>
  <si>
    <t>Wartość brutto</t>
  </si>
  <si>
    <t>szt.</t>
  </si>
  <si>
    <t>szt</t>
  </si>
  <si>
    <t>op.</t>
  </si>
  <si>
    <t>Talerz płytki jednorazowy (po 100 szt.)</t>
  </si>
  <si>
    <t>Serwetki papierowe różne kolorowe (w tym świąteczne) (po 20 szt.)</t>
  </si>
  <si>
    <t>Łyżka stołowa SN stalowa</t>
  </si>
  <si>
    <t>VAT 22%</t>
  </si>
  <si>
    <t>EURO = 3.8771</t>
  </si>
  <si>
    <t>Noże plastikowe jednorazowe (po 100 szt.)</t>
  </si>
  <si>
    <t>Łyżki plastikowe jednorazowe (po 100 szt.)</t>
  </si>
  <si>
    <t>Widelec plastikowy jednorazowy (po 100 szt.)</t>
  </si>
  <si>
    <t>Załącznik nr 1</t>
  </si>
  <si>
    <t>UWAGI</t>
  </si>
  <si>
    <t>Czajnik aluminiowy poj. 7 - 10 L</t>
  </si>
  <si>
    <t>Pojemnik termoizolacyjny styropianowy jednorazowy na zupę z wieczkiem plastikowym poj. 0,4/0,5 L</t>
  </si>
  <si>
    <t xml:space="preserve">Pojemnik termoizolacyjny styropianowy obiadowy jednorazowy trójdzielny z pokrywką połączoną na stałe z pojemnikiem </t>
  </si>
  <si>
    <t>Serwetki papierowe gastronomiczne białe (po 100 szt.)</t>
  </si>
  <si>
    <t>Łyżeczka do herbaty stalowa SN</t>
  </si>
  <si>
    <t>Nóz stołowy stalowy SN</t>
  </si>
  <si>
    <t>Widelec stołowy stalowy SN</t>
  </si>
  <si>
    <t>Sprzęt jednorazowy</t>
  </si>
  <si>
    <t>Zastawa stołowa</t>
  </si>
  <si>
    <t>Wartość netto</t>
  </si>
  <si>
    <t>Deska do krojenia z polietylenu biała 30x22cm grubość ok. 1 cm</t>
  </si>
  <si>
    <t>Łyżeczka plastikowa jednorazowa (po 100 szt.)</t>
  </si>
  <si>
    <t>Chochelka stal nierdzewna 120ml, konstrukcji jednorodnej (bez spawów i połączeń)</t>
  </si>
  <si>
    <t>Rózga stalowa ze stali nierdzewnej dł. ok. 50cm</t>
  </si>
  <si>
    <t>Przyprawnik 4 elementowy ze stali nierdzewnej</t>
  </si>
  <si>
    <t xml:space="preserve">Dzbanek ze stali nierdzewnej z pokrywką 2L </t>
  </si>
  <si>
    <t xml:space="preserve">Dzbanek plastykowy poliwęglanowy z pokrywą 2 - 3 L </t>
  </si>
  <si>
    <t>Patelnia ze stali nierdzewnej pojemność około 4L</t>
  </si>
  <si>
    <t>Pojemnik plastykowy o zwiększonej odporności pojemnośc 40L</t>
  </si>
  <si>
    <t>Termos z pokrywką 2,5 L bezkapkowy</t>
  </si>
  <si>
    <t>Wyposażenie kuchenne</t>
  </si>
  <si>
    <t>Deska do krojenia z polietylenu biała 60x45cm grubość ok. 1 cm</t>
  </si>
  <si>
    <t>Garnek z pokrywą ze stali nierdzewnej o pojemności 6L</t>
  </si>
  <si>
    <t>Opryskiwacz ciśnieniowy</t>
  </si>
  <si>
    <t>Pojemnik na mięso z pokrywą biały 40L - 50 L</t>
  </si>
  <si>
    <t>Stojak na deski STALGAST</t>
  </si>
  <si>
    <t>Termometr ze stali nierdzewnej kom. w etui temp. -100 C do 1000 C</t>
  </si>
  <si>
    <t xml:space="preserve">Pojemnik na odpady kuchenne na kółkach z tworzywa z pokrywą 80 L kolor zielony </t>
  </si>
  <si>
    <t>Wiadro kuchenne z tworzywa sztucznego z przykrywą 10 L kolory zgodne z HACCP</t>
  </si>
  <si>
    <t>poz.1-18 ujęto w przetarg</t>
  </si>
  <si>
    <t>Cena jednost netto</t>
  </si>
  <si>
    <t>Nazwa Materiału</t>
  </si>
  <si>
    <t>J.m.</t>
  </si>
  <si>
    <t>Cena jednostkowa netto</t>
  </si>
  <si>
    <t>Wartość całkowita brutto</t>
  </si>
  <si>
    <t xml:space="preserve">Talerz głęboki porcelanowy (porcelitowy) grubościenny średnica 220/240mm </t>
  </si>
  <si>
    <t>Talerz obiadowy płytki porcelanowy (porcelitowy) średnica 230/250mm</t>
  </si>
  <si>
    <t>Woreczki jednorazowe foliowe wym. ok.18/4x35     (szerokość torby 18 cm, głębokość zakładki 4 cm, wysokość torby 35 cm) pakowane po 1000 szt.</t>
  </si>
  <si>
    <t xml:space="preserve">Pakiet 2 - Dostawa drobnego sprzętu i wyposażenia kuchennego </t>
  </si>
  <si>
    <t>Pakiet 3 - Dostawa  sprzetu jednorazowego i zastawy stolowej oraz drobnych akcesoriów  kuchennych</t>
  </si>
  <si>
    <t>Pakiet 4 Dostawa profesjonalnego sprzętu kuchennego</t>
  </si>
  <si>
    <t>Załącznik nr 5</t>
  </si>
  <si>
    <t>Nazwa modelu, producent</t>
  </si>
  <si>
    <t>Załącznik nr 6</t>
  </si>
  <si>
    <t>Pakiet 1 - Dostawa sprzętu kuchennego (elektrycznego)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</si>
  <si>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 xml:space="preserve"> brutto:</t>
    </r>
  </si>
  <si>
    <t xml:space="preserve">Pojemnik GN1/2 SN z pokrywą z uszczelką .         h-200 mm </t>
  </si>
  <si>
    <t xml:space="preserve">    </t>
  </si>
  <si>
    <t>Kubek porcelanowy (porcelitowy) poj. 500 ml</t>
  </si>
  <si>
    <t>Kubek z dziubkiem z tworzywa</t>
  </si>
  <si>
    <t>Talerz deserowy porcelanowy (porcelitowy) średnica 180/190mm</t>
  </si>
  <si>
    <r>
      <rPr>
        <b/>
        <u val="single"/>
        <sz val="12"/>
        <color indexed="12"/>
        <rFont val="Times New Roman"/>
        <family val="1"/>
      </rPr>
      <t xml:space="preserve">Kuchenka mikrofalowa wolnostojąca                                               </t>
    </r>
    <r>
      <rPr>
        <b/>
        <sz val="12"/>
        <color indexed="12"/>
        <rFont val="Times New Roman"/>
        <family val="1"/>
      </rPr>
      <t xml:space="preserve"> - </t>
    </r>
    <r>
      <rPr>
        <sz val="12"/>
        <color indexed="12"/>
        <rFont val="Times New Roman"/>
        <family val="1"/>
      </rPr>
      <t xml:space="preserve">o pojemności nie mniej niż 18l, nie więcej niż 22l, moc fal elektromagnetycznych (mikrofale) nie mniej niż 800W, z systemem Intellowave lub podobnym powodującym równomierny rozkład temperatury wewnątrz nagrzewanej potrawy, sterowana mechanicznie lub elektro-mechaniczne z funkcją rozmrażania bez funkcji grill </t>
    </r>
  </si>
  <si>
    <t>Cena jednostkowa</t>
  </si>
  <si>
    <t xml:space="preserve">UWAGI               </t>
  </si>
  <si>
    <t>Pojemnik termoizolacyjny styropianowy jednorazowy na zupę z wieczkiem plastikowym poj. 0,65/0,75 L</t>
  </si>
  <si>
    <r>
      <t>Do przetargu Całkowita wartość I / A + I / B</t>
    </r>
    <r>
      <rPr>
        <sz val="12"/>
        <rFont val="Arial CE"/>
        <family val="0"/>
      </rPr>
      <t xml:space="preserve"> netto/ </t>
    </r>
    <r>
      <rPr>
        <b/>
        <sz val="12"/>
        <rFont val="Arial CE"/>
        <family val="0"/>
      </rPr>
      <t xml:space="preserve">brutto </t>
    </r>
  </si>
  <si>
    <r>
      <t xml:space="preserve">Planowana ilość na </t>
    </r>
    <r>
      <rPr>
        <b/>
        <sz val="12"/>
        <color indexed="12"/>
        <rFont val="Times New Roman"/>
        <family val="1"/>
      </rPr>
      <t>2018</t>
    </r>
  </si>
  <si>
    <r>
      <t xml:space="preserve">Planowana ilość na </t>
    </r>
    <r>
      <rPr>
        <b/>
        <sz val="12"/>
        <color indexed="12"/>
        <rFont val="Arial CE"/>
        <family val="0"/>
      </rPr>
      <t>2018</t>
    </r>
  </si>
  <si>
    <r>
      <rPr>
        <b/>
        <u val="single"/>
        <sz val="12"/>
        <color indexed="12"/>
        <rFont val="Times New Roman"/>
        <family val="1"/>
      </rPr>
      <t xml:space="preserve">Kociłek do zup kitchen line -8l </t>
    </r>
    <r>
      <rPr>
        <sz val="12"/>
        <color indexed="12"/>
        <rFont val="Times New Roman"/>
        <family val="1"/>
      </rPr>
      <t>SN mal na czarno z reg. mocy</t>
    </r>
  </si>
  <si>
    <r>
      <rPr>
        <b/>
        <u val="single"/>
        <sz val="12"/>
        <color indexed="12"/>
        <rFont val="Times New Roman"/>
        <family val="1"/>
      </rPr>
      <t>Waga sklepowa magazynowa elektryczna</t>
    </r>
    <r>
      <rPr>
        <sz val="12"/>
        <color indexed="12"/>
        <rFont val="Times New Roman"/>
        <family val="1"/>
      </rPr>
      <t xml:space="preserve"> zakres ważenia do 100 kg np.: </t>
    </r>
    <r>
      <rPr>
        <b/>
        <sz val="12"/>
        <color indexed="12"/>
        <rFont val="Times New Roman"/>
        <family val="1"/>
      </rPr>
      <t>MAXON MX 1002</t>
    </r>
  </si>
  <si>
    <r>
      <rPr>
        <b/>
        <u val="single"/>
        <sz val="12"/>
        <color indexed="12"/>
        <rFont val="Times New Roman"/>
        <family val="1"/>
      </rPr>
      <t>Mikser Bamix</t>
    </r>
    <r>
      <rPr>
        <b/>
        <sz val="12"/>
        <color indexed="12"/>
        <rFont val="Times New Roman"/>
        <family val="1"/>
      </rPr>
      <t xml:space="preserve"> gastro 200</t>
    </r>
  </si>
  <si>
    <t>Poj. GN 1/3 SN z pok. z uszczelką h=150 mm</t>
  </si>
  <si>
    <t>Taca SN prostokątna 640x410</t>
  </si>
  <si>
    <t>Spryskiwacz do oleju z atestem       500 ml-1L</t>
  </si>
  <si>
    <t xml:space="preserve">Garnek   SN18/10 z pok. Poj37 L   do kuch.gazowych  wzmocnione uchwyty bez pok. </t>
  </si>
  <si>
    <t>Nóż kuchenny 240/385 grubość 2,5  żółty , czerwony,zielony</t>
  </si>
  <si>
    <t>Deska do krojenia z polietylenu ,  530x325</t>
  </si>
  <si>
    <t>Pojemnik GN z białego poliwęglanu 1/3 h=150</t>
  </si>
  <si>
    <t>Szczypce uniwersalne z rączką z tworzywa do serwowania potraw</t>
  </si>
  <si>
    <t>Szczypce SN do makaronu  do serwowania potraw</t>
  </si>
  <si>
    <t>Nóż kucharski PROFI LINE gr.3,5 dł.200/330</t>
  </si>
  <si>
    <r>
      <t xml:space="preserve">Chochla pozbawiona spawów i zagięć </t>
    </r>
    <r>
      <rPr>
        <sz val="11"/>
        <color indexed="12"/>
        <rFont val="Calibri"/>
        <family val="2"/>
      </rPr>
      <t>Ø</t>
    </r>
    <r>
      <rPr>
        <sz val="11"/>
        <color indexed="12"/>
        <rFont val="Times New Roman"/>
        <family val="1"/>
      </rPr>
      <t>80x325, SN18/10</t>
    </r>
  </si>
  <si>
    <t>Pojemnik z pok. na mięso biały o wzmocnionej wytrzymałości</t>
  </si>
  <si>
    <t>Termos obiadowy menażka lunch box 2,8 l</t>
  </si>
  <si>
    <t>Deska Kuchenna z polietylenu 450x300  ziel.,brąz.,niebie.,czer., biał.</t>
  </si>
  <si>
    <r>
      <rPr>
        <b/>
        <u val="single"/>
        <sz val="12"/>
        <color indexed="12"/>
        <rFont val="Times New Roman"/>
        <family val="1"/>
      </rPr>
      <t>Czajnik elektryczny bezprzewodowy</t>
    </r>
    <r>
      <rPr>
        <sz val="12"/>
        <color indexed="12"/>
        <rFont val="Times New Roman"/>
        <family val="1"/>
      </rPr>
      <t xml:space="preserve">                                                  - element grzejny - płytka grzejna z automatycznym zabezpieczeniem przed gotowaniem na ,,sucho" - bez wody i przed przegrzaniem o poj. min 1,7 - 2,2L </t>
    </r>
    <r>
      <rPr>
        <b/>
        <sz val="12"/>
        <color indexed="12"/>
        <rFont val="Times New Roman"/>
        <family val="1"/>
      </rPr>
      <t>z wodowskazem, o mocy 2000 - 2400W.                                                                                           W wykonaniu ze stali nierdzewnej lub wysokiej jakości tworzywa, które pod wpływem temperatury nie wydziela żadnych zapachów powdujacych nieprzyjemny smak wody.</t>
    </r>
  </si>
  <si>
    <t>Skrzynka mag. z poliwęglanu 49.2L 18269CW</t>
  </si>
  <si>
    <t>Skrzynka mag. z poliwęglanu  83,2L CM-182615CW135</t>
  </si>
  <si>
    <r>
      <t xml:space="preserve"> Całkowita wartość </t>
    </r>
    <r>
      <rPr>
        <sz val="12"/>
        <rFont val="Times New Roman"/>
        <family val="1"/>
      </rPr>
      <t xml:space="preserve"> netto/</t>
    </r>
    <r>
      <rPr>
        <b/>
        <sz val="12"/>
        <rFont val="Times New Roman"/>
        <family val="1"/>
      </rPr>
      <t xml:space="preserve">brutto </t>
    </r>
  </si>
  <si>
    <r>
      <t xml:space="preserve"> Całkowita wartość </t>
    </r>
    <r>
      <rPr>
        <sz val="12"/>
        <rFont val="Arial CE"/>
        <family val="0"/>
      </rPr>
      <t xml:space="preserve"> netto/</t>
    </r>
    <r>
      <rPr>
        <b/>
        <sz val="12"/>
        <rFont val="Arial CE"/>
        <family val="0"/>
      </rPr>
      <t xml:space="preserve">brutto </t>
    </r>
  </si>
  <si>
    <r>
      <t xml:space="preserve">Folia aluminiowa </t>
    </r>
    <r>
      <rPr>
        <b/>
        <sz val="12"/>
        <color indexed="12"/>
        <rFont val="Times New Roman"/>
        <family val="1"/>
      </rPr>
      <t>szer. 450/500 mm po 50 mb na rolce</t>
    </r>
  </si>
  <si>
    <r>
      <t xml:space="preserve">Folia spożywcza biała (przeżroczysta) </t>
    </r>
    <r>
      <rPr>
        <b/>
        <sz val="12"/>
        <color indexed="12"/>
        <rFont val="Times New Roman"/>
        <family val="1"/>
      </rPr>
      <t>szer. 450/500 mm po 300 mb na rolce</t>
    </r>
  </si>
  <si>
    <t>Foremka - miseczka aluminiowa okrągła fi 120/81, wys. 56mm, pojemność 300g,  jednoraowa,  (po 100 szt.)</t>
  </si>
  <si>
    <t>Foremka aluminiowa jednorazowa 236x102x58 (po 100 szt.)</t>
  </si>
  <si>
    <r>
      <t>Kubki plastikowe jednorazowe</t>
    </r>
    <r>
      <rPr>
        <b/>
        <sz val="12"/>
        <color indexed="12"/>
        <rFont val="Times New Roman"/>
        <family val="1"/>
      </rPr>
      <t xml:space="preserve"> do napojów gorących</t>
    </r>
    <r>
      <rPr>
        <sz val="12"/>
        <color indexed="12"/>
        <rFont val="Times New Roman"/>
        <family val="1"/>
      </rPr>
      <t xml:space="preserve"> poj. 200 ml. (po 100 szt.)</t>
    </r>
  </si>
  <si>
    <r>
      <t xml:space="preserve">Kubki plastikowe jednorazowe </t>
    </r>
    <r>
      <rPr>
        <b/>
        <sz val="12"/>
        <color indexed="12"/>
        <rFont val="Times New Roman"/>
        <family val="1"/>
      </rPr>
      <t>do napojów zimnych</t>
    </r>
    <r>
      <rPr>
        <sz val="12"/>
        <color indexed="12"/>
        <rFont val="Times New Roman"/>
        <family val="1"/>
      </rPr>
      <t xml:space="preserve"> poj. 200 ml. (po 100 szt.)</t>
    </r>
  </si>
  <si>
    <t>Patyczki do szaszłyków 20cm (po 200 szt.)</t>
  </si>
  <si>
    <t>Miseczka (flaczarka) poj. 500ml. jednorazowa (po 100 szt.)</t>
  </si>
  <si>
    <r>
      <t xml:space="preserve">Kubki plastikowe jednorazowe </t>
    </r>
    <r>
      <rPr>
        <b/>
        <sz val="12"/>
        <color indexed="12"/>
        <rFont val="Times New Roman"/>
        <family val="1"/>
      </rPr>
      <t>do napojów zimnych</t>
    </r>
    <r>
      <rPr>
        <sz val="12"/>
        <color indexed="12"/>
        <rFont val="Times New Roman"/>
        <family val="1"/>
      </rPr>
      <t xml:space="preserve"> poj. 500 ml. (po 75 szt.)</t>
    </r>
  </si>
  <si>
    <t>Filiżanka porcelanowa (porcelitowa) 250/300 ml</t>
  </si>
  <si>
    <t>Filiżanka porcelanowa (porcelitowa) ze spodkiem 250/300 ml</t>
  </si>
  <si>
    <t>Kubek porcelanowy (porcelitowy) poj. 250 -300 ml</t>
  </si>
  <si>
    <t>PółmisekTorro 250x175</t>
  </si>
  <si>
    <t>Taca prostokątna BARK 218x105</t>
  </si>
  <si>
    <t>Naczynie do zapiekania okrągłe Rustica Fi 100, wysokość brzegu 50mm</t>
  </si>
  <si>
    <t>ST</t>
  </si>
  <si>
    <r>
      <rPr>
        <b/>
        <sz val="12"/>
        <color indexed="12"/>
        <rFont val="Arial CE"/>
        <family val="0"/>
      </rPr>
      <t>Przystawka szatkownica MKJ 210 (do napędu NMK 55, NMK 110) SPOMASZ</t>
    </r>
    <r>
      <rPr>
        <sz val="12"/>
        <color indexed="12"/>
        <rFont val="Arial CE"/>
        <family val="0"/>
      </rPr>
      <t xml:space="preserve">, wyposażona w: 
- tarcza do wiórek 3x1,5mm; 
- tarcza do wiórek 10x5mm;
- tarcza do tarcia na miazgę; 
- tarcza do plastrów 4mm; 
- tarcza do beleczek 6x6mm; 
- krata do kostek 16x16x10mm; 
- tarcza do plastrów 2mm, 3 nożowa; 
- akcesoria w wykonaniu ze stali nierdzewnej </t>
    </r>
  </si>
  <si>
    <t>Pakiet 6 - Dostawa przystawki sztkownicy MKJ 210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</si>
  <si>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</si>
  <si>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STN</t>
  </si>
  <si>
    <r>
      <rPr>
        <b/>
        <sz val="12"/>
        <color indexed="12"/>
        <rFont val="Arial CE"/>
        <family val="0"/>
      </rPr>
      <t>Wanna masarska okrągła ze stali nierdzewnej pojemności 60-80L:</t>
    </r>
    <r>
      <rPr>
        <sz val="12"/>
        <color indexed="12"/>
        <rFont val="Arial CE"/>
        <family val="0"/>
      </rPr>
      <t xml:space="preserve">
- konstrukcja spawana;
- tłoczona miska;
- długość uchwytu około 65mm;
- na tzrech nogach
- 2 nogi na 2 obrotowych kołach;
- 3 noga jako podpora;
- wymiary około 650x350x800mm;</t>
    </r>
  </si>
  <si>
    <r>
      <rPr>
        <b/>
        <sz val="12"/>
        <color indexed="12"/>
        <rFont val="Arial CE"/>
        <family val="0"/>
      </rPr>
      <t>Wózek kelnerski ze stali nierdzewnej, 2 półkowy, obciązenie 50kg:</t>
    </r>
    <r>
      <rPr>
        <sz val="12"/>
        <color indexed="12"/>
        <rFont val="Arial CE"/>
        <family val="0"/>
      </rPr>
      <t xml:space="preserve">
Wykonany ze stali nierdzewnej,
4 skrętne kółka (z gumowymi odbojnikami), w tym 2 z hamulcem
Max. obciążenie półki 50 kg
Wymiary: 860 x 50 x 940 mm
Odległość półek: 550 mm
Waga 13,5 kg</t>
    </r>
  </si>
  <si>
    <t>Pakiet 5 - Dostawa ubijarki mieszarki gastronomicznej (cukierniczej)</t>
  </si>
  <si>
    <t>Załącznik nr 2</t>
  </si>
  <si>
    <t>Załącznik nr 3</t>
  </si>
  <si>
    <t>Załącznik nr 4</t>
  </si>
  <si>
    <t>Planowana ilość na 2018</t>
  </si>
  <si>
    <r>
      <rPr>
        <b/>
        <u val="single"/>
        <sz val="12"/>
        <color indexed="12"/>
        <rFont val="Arial"/>
        <family val="2"/>
      </rPr>
      <t xml:space="preserve">Ubijarka - mieszarka gastronomiczna (cukiernicza) równoważna np.. PUCB 100 (KU010) SPOMASZ, </t>
    </r>
    <r>
      <rPr>
        <sz val="12"/>
        <color indexed="12"/>
        <rFont val="Arial"/>
        <family val="2"/>
      </rPr>
      <t xml:space="preserve">
Ubijarka wyposażona w: 
- dzieża 100L;
- miesidło rózgowe 100L; 
- miesidło krzyżowe 100L; 
- miesidło hakowe 100l; 
- wózek do dzieży; 
- zabezpieczenia przeciążeniowe; 
- przełącznik zakresu obrotów;
Instalacja elektryczna maszyny wyposażona w systemy blokujące:
- włączenie urządzenia przy otwartej osłonie narzędzia roboczego,
- włączenie silnika elektrycznego do podniesienia dzieży przy zamkniętej osłonie narzędzia roboczego.
Wymiary około:
- wys. 1530mm
- szer. 720mm
- głęb. 1150mm
- waga 545kg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</si>
</sst>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color indexed="10"/>
      <name val="Arial CE"/>
      <family val="0"/>
    </font>
    <font>
      <b/>
      <sz val="12"/>
      <color indexed="8"/>
      <name val="Arial"/>
      <family val="2"/>
    </font>
    <font>
      <b/>
      <sz val="12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sz val="12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i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1"/>
      <color indexed="10"/>
      <name val="Arial CE"/>
      <family val="0"/>
    </font>
    <font>
      <sz val="12"/>
      <color indexed="30"/>
      <name val="Arial CE"/>
      <family val="0"/>
    </font>
    <font>
      <sz val="12"/>
      <color indexed="10"/>
      <name val="Times New Roman"/>
      <family val="1"/>
    </font>
    <font>
      <sz val="10"/>
      <color indexed="12"/>
      <name val="Arial CE"/>
      <family val="0"/>
    </font>
    <font>
      <sz val="10"/>
      <color indexed="12"/>
      <name val="Times New Roman"/>
      <family val="1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FF"/>
      <name val="Arial CE"/>
      <family val="0"/>
    </font>
    <font>
      <sz val="12"/>
      <color rgb="FF0070C0"/>
      <name val="Arial"/>
      <family val="2"/>
    </font>
    <font>
      <sz val="12"/>
      <color rgb="FF0000CC"/>
      <name val="Arial CE"/>
      <family val="0"/>
    </font>
    <font>
      <sz val="11"/>
      <color rgb="FFFF0000"/>
      <name val="Arial CE"/>
      <family val="0"/>
    </font>
    <font>
      <sz val="12"/>
      <color rgb="FFFF0000"/>
      <name val="Arial CE"/>
      <family val="0"/>
    </font>
    <font>
      <sz val="12"/>
      <color rgb="FF0070C0"/>
      <name val="Arial CE"/>
      <family val="0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10"/>
      <color rgb="FF0000FF"/>
      <name val="Arial CE"/>
      <family val="0"/>
    </font>
    <font>
      <b/>
      <sz val="12"/>
      <color rgb="FF0000CC"/>
      <name val="Times New Roman"/>
      <family val="1"/>
    </font>
    <font>
      <sz val="10"/>
      <color rgb="FF0000CC"/>
      <name val="Arial CE"/>
      <family val="0"/>
    </font>
    <font>
      <sz val="10"/>
      <color rgb="FF0000FF"/>
      <name val="Times New Roman"/>
      <family val="1"/>
    </font>
    <font>
      <b/>
      <sz val="10"/>
      <color rgb="FFFF0000"/>
      <name val="Arial CE"/>
      <family val="0"/>
    </font>
    <font>
      <b/>
      <sz val="12"/>
      <color rgb="FFFF0000"/>
      <name val="Times New Roman"/>
      <family val="1"/>
    </font>
    <font>
      <sz val="12"/>
      <color rgb="FF0000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double"/>
      <top style="double"/>
      <bottom/>
    </border>
    <border>
      <left style="thin"/>
      <right style="thin"/>
      <top style="double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4" fontId="6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4" fontId="8" fillId="0" borderId="11" xfId="0" applyNumberFormat="1" applyFont="1" applyBorder="1" applyAlignment="1">
      <alignment horizontal="center" vertical="center"/>
    </xf>
    <xf numFmtId="44" fontId="2" fillId="33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4" fontId="3" fillId="33" borderId="18" xfId="0" applyNumberFormat="1" applyFont="1" applyFill="1" applyBorder="1" applyAlignment="1">
      <alignment horizontal="center" vertical="center"/>
    </xf>
    <xf numFmtId="0" fontId="3" fillId="0" borderId="11" xfId="63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44" fontId="71" fillId="0" borderId="19" xfId="0" applyNumberFormat="1" applyFont="1" applyBorder="1" applyAlignment="1">
      <alignment horizontal="center" vertical="center"/>
    </xf>
    <xf numFmtId="44" fontId="71" fillId="0" borderId="11" xfId="0" applyNumberFormat="1" applyFont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2" fillId="0" borderId="19" xfId="0" applyFont="1" applyBorder="1" applyAlignment="1">
      <alignment horizontal="left" vertical="center" wrapText="1"/>
    </xf>
    <xf numFmtId="164" fontId="71" fillId="0" borderId="19" xfId="0" applyNumberFormat="1" applyFont="1" applyFill="1" applyBorder="1" applyAlignment="1">
      <alignment horizontal="right" vertical="center"/>
    </xf>
    <xf numFmtId="44" fontId="71" fillId="0" borderId="19" xfId="0" applyNumberFormat="1" applyFont="1" applyFill="1" applyBorder="1" applyAlignment="1">
      <alignment horizontal="right" vertical="center"/>
    </xf>
    <xf numFmtId="44" fontId="73" fillId="0" borderId="11" xfId="63" applyFont="1" applyBorder="1" applyAlignment="1">
      <alignment vertical="center"/>
    </xf>
    <xf numFmtId="44" fontId="73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44" fontId="73" fillId="0" borderId="19" xfId="0" applyNumberFormat="1" applyFont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73" fillId="0" borderId="19" xfId="63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4" fillId="0" borderId="11" xfId="63" applyNumberFormat="1" applyFont="1" applyBorder="1" applyAlignment="1">
      <alignment horizontal="center" vertical="center" wrapText="1"/>
    </xf>
    <xf numFmtId="3" fontId="75" fillId="0" borderId="11" xfId="0" applyNumberFormat="1" applyFont="1" applyFill="1" applyBorder="1" applyAlignment="1">
      <alignment horizontal="center" vertical="center"/>
    </xf>
    <xf numFmtId="3" fontId="75" fillId="0" borderId="19" xfId="0" applyNumberFormat="1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/>
    </xf>
    <xf numFmtId="0" fontId="76" fillId="0" borderId="11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" fillId="35" borderId="12" xfId="0" applyNumberFormat="1" applyFont="1" applyFill="1" applyBorder="1" applyAlignment="1">
      <alignment horizontal="center" vertical="center"/>
    </xf>
    <xf numFmtId="0" fontId="0" fillId="0" borderId="0" xfId="53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0" fontId="0" fillId="0" borderId="0" xfId="53" applyBorder="1" applyAlignment="1">
      <alignment vertical="center"/>
      <protection/>
    </xf>
    <xf numFmtId="0" fontId="11" fillId="0" borderId="0" xfId="53" applyFont="1" applyBorder="1" applyAlignment="1">
      <alignment horizontal="center" vertical="center"/>
      <protection/>
    </xf>
    <xf numFmtId="164" fontId="15" fillId="34" borderId="11" xfId="53" applyNumberFormat="1" applyFont="1" applyFill="1" applyBorder="1" applyAlignment="1">
      <alignment horizontal="center" vertical="center"/>
      <protection/>
    </xf>
    <xf numFmtId="44" fontId="15" fillId="0" borderId="11" xfId="53" applyNumberFormat="1" applyFont="1" applyBorder="1" applyAlignment="1">
      <alignment horizontal="center" vertical="center"/>
      <protection/>
    </xf>
    <xf numFmtId="0" fontId="15" fillId="0" borderId="25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vertical="center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/>
      <protection/>
    </xf>
    <xf numFmtId="0" fontId="16" fillId="0" borderId="26" xfId="53" applyFont="1" applyBorder="1" applyAlignment="1">
      <alignment horizontal="center" vertical="center"/>
      <protection/>
    </xf>
    <xf numFmtId="164" fontId="15" fillId="36" borderId="28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36" borderId="20" xfId="0" applyFont="1" applyFill="1" applyBorder="1" applyAlignment="1">
      <alignment/>
    </xf>
    <xf numFmtId="0" fontId="77" fillId="0" borderId="11" xfId="53" applyFont="1" applyBorder="1" applyAlignment="1">
      <alignment horizontal="center" vertical="center"/>
      <protection/>
    </xf>
    <xf numFmtId="0" fontId="77" fillId="0" borderId="11" xfId="53" applyFont="1" applyFill="1" applyBorder="1" applyAlignment="1">
      <alignment horizontal="center" vertical="center"/>
      <protection/>
    </xf>
    <xf numFmtId="44" fontId="77" fillId="0" borderId="19" xfId="53" applyNumberFormat="1" applyFont="1" applyBorder="1" applyAlignment="1">
      <alignment horizontal="center" vertical="center"/>
      <protection/>
    </xf>
    <xf numFmtId="0" fontId="0" fillId="0" borderId="22" xfId="53" applyBorder="1">
      <alignment/>
      <protection/>
    </xf>
    <xf numFmtId="0" fontId="0" fillId="0" borderId="0" xfId="53" applyBorder="1">
      <alignment/>
      <protection/>
    </xf>
    <xf numFmtId="0" fontId="0" fillId="0" borderId="0" xfId="53">
      <alignment/>
      <protection/>
    </xf>
    <xf numFmtId="44" fontId="77" fillId="0" borderId="11" xfId="53" applyNumberFormat="1" applyFont="1" applyBorder="1" applyAlignment="1">
      <alignment horizontal="center" vertical="center"/>
      <protection/>
    </xf>
    <xf numFmtId="0" fontId="77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44" fontId="0" fillId="0" borderId="0" xfId="53" applyNumberFormat="1" applyAlignment="1">
      <alignment vertical="center"/>
      <protection/>
    </xf>
    <xf numFmtId="0" fontId="15" fillId="0" borderId="19" xfId="53" applyFont="1" applyBorder="1" applyAlignment="1">
      <alignment horizontal="center" vertical="center"/>
      <protection/>
    </xf>
    <xf numFmtId="44" fontId="77" fillId="34" borderId="11" xfId="66" applyFont="1" applyFill="1" applyBorder="1" applyAlignment="1">
      <alignment vertical="center"/>
    </xf>
    <xf numFmtId="0" fontId="14" fillId="0" borderId="11" xfId="53" applyFont="1" applyBorder="1" applyAlignment="1">
      <alignment horizontal="center" vertical="center"/>
      <protection/>
    </xf>
    <xf numFmtId="164" fontId="15" fillId="34" borderId="19" xfId="53" applyNumberFormat="1" applyFont="1" applyFill="1" applyBorder="1" applyAlignment="1">
      <alignment horizontal="center" vertical="center"/>
      <protection/>
    </xf>
    <xf numFmtId="0" fontId="78" fillId="0" borderId="11" xfId="53" applyFont="1" applyBorder="1" applyAlignment="1">
      <alignment horizontal="center" vertical="center"/>
      <protection/>
    </xf>
    <xf numFmtId="0" fontId="79" fillId="0" borderId="0" xfId="53" applyFont="1" applyAlignment="1">
      <alignment vertical="center"/>
      <protection/>
    </xf>
    <xf numFmtId="0" fontId="80" fillId="0" borderId="11" xfId="53" applyFont="1" applyFill="1" applyBorder="1" applyAlignment="1">
      <alignment horizontal="left" vertical="center" wrapText="1"/>
      <protection/>
    </xf>
    <xf numFmtId="0" fontId="14" fillId="0" borderId="19" xfId="53" applyFont="1" applyBorder="1" applyAlignment="1">
      <alignment vertical="center"/>
      <protection/>
    </xf>
    <xf numFmtId="44" fontId="3" fillId="33" borderId="2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4" fontId="2" fillId="33" borderId="12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4" fontId="2" fillId="33" borderId="28" xfId="0" applyNumberFormat="1" applyFont="1" applyFill="1" applyBorder="1" applyAlignment="1">
      <alignment horizontal="center" vertical="center"/>
    </xf>
    <xf numFmtId="44" fontId="3" fillId="33" borderId="28" xfId="0" applyNumberFormat="1" applyFont="1" applyFill="1" applyBorder="1" applyAlignment="1">
      <alignment horizontal="center" vertical="center"/>
    </xf>
    <xf numFmtId="164" fontId="15" fillId="0" borderId="11" xfId="53" applyNumberFormat="1" applyFont="1" applyFill="1" applyBorder="1" applyAlignment="1">
      <alignment vertical="center"/>
      <protection/>
    </xf>
    <xf numFmtId="44" fontId="15" fillId="0" borderId="11" xfId="53" applyNumberFormat="1" applyFont="1" applyFill="1" applyBorder="1" applyAlignment="1">
      <alignment horizontal="center" vertical="center"/>
      <protection/>
    </xf>
    <xf numFmtId="0" fontId="15" fillId="0" borderId="29" xfId="53" applyFont="1" applyBorder="1" applyAlignment="1">
      <alignment horizontal="center" vertical="center"/>
      <protection/>
    </xf>
    <xf numFmtId="164" fontId="15" fillId="0" borderId="19" xfId="53" applyNumberFormat="1" applyFont="1" applyFill="1" applyBorder="1" applyAlignment="1">
      <alignment vertical="center"/>
      <protection/>
    </xf>
    <xf numFmtId="44" fontId="15" fillId="0" borderId="19" xfId="53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77" fillId="0" borderId="19" xfId="53" applyNumberFormat="1" applyFont="1" applyBorder="1" applyAlignment="1">
      <alignment vertical="center"/>
      <protection/>
    </xf>
    <xf numFmtId="164" fontId="77" fillId="0" borderId="11" xfId="53" applyNumberFormat="1" applyFont="1" applyFill="1" applyBorder="1" applyAlignment="1">
      <alignment vertical="center"/>
      <protection/>
    </xf>
    <xf numFmtId="44" fontId="73" fillId="0" borderId="25" xfId="63" applyFont="1" applyFill="1" applyBorder="1" applyAlignment="1">
      <alignment vertical="center"/>
    </xf>
    <xf numFmtId="0" fontId="0" fillId="0" borderId="11" xfId="63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3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44" fontId="73" fillId="0" borderId="0" xfId="0" applyNumberFormat="1" applyFont="1" applyFill="1" applyAlignment="1">
      <alignment vertical="center"/>
    </xf>
    <xf numFmtId="164" fontId="3" fillId="37" borderId="11" xfId="63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81" fillId="0" borderId="16" xfId="0" applyNumberFormat="1" applyFont="1" applyFill="1" applyBorder="1" applyAlignment="1">
      <alignment horizontal="right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8" fillId="0" borderId="0" xfId="53" applyFont="1" applyBorder="1" applyAlignment="1">
      <alignment horizontal="center" vertical="center"/>
      <protection/>
    </xf>
    <xf numFmtId="0" fontId="82" fillId="0" borderId="0" xfId="53" applyFont="1" applyBorder="1" applyAlignment="1">
      <alignment horizontal="center" vertical="center" wrapText="1"/>
      <protection/>
    </xf>
    <xf numFmtId="0" fontId="15" fillId="0" borderId="19" xfId="66" applyNumberFormat="1" applyFont="1" applyBorder="1" applyAlignment="1">
      <alignment horizontal="center" vertical="center"/>
    </xf>
    <xf numFmtId="0" fontId="0" fillId="0" borderId="0" xfId="53" applyBorder="1" applyAlignment="1">
      <alignment horizontal="center" vertical="center"/>
      <protection/>
    </xf>
    <xf numFmtId="44" fontId="77" fillId="0" borderId="11" xfId="53" applyNumberFormat="1" applyFont="1" applyBorder="1" applyAlignment="1">
      <alignment vertical="center"/>
      <protection/>
    </xf>
    <xf numFmtId="0" fontId="83" fillId="0" borderId="11" xfId="0" applyFont="1" applyFill="1" applyBorder="1" applyAlignment="1">
      <alignment horizontal="center" vertical="center" wrapText="1"/>
    </xf>
    <xf numFmtId="0" fontId="84" fillId="0" borderId="11" xfId="53" applyFont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164" fontId="15" fillId="37" borderId="11" xfId="63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1" xfId="63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4" fontId="15" fillId="0" borderId="0" xfId="63" applyFont="1" applyBorder="1" applyAlignment="1">
      <alignment vertical="center"/>
    </xf>
    <xf numFmtId="44" fontId="15" fillId="0" borderId="0" xfId="0" applyNumberFormat="1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64" fontId="77" fillId="0" borderId="11" xfId="54" applyNumberFormat="1" applyFont="1" applyBorder="1" applyAlignment="1">
      <alignment horizontal="right" vertical="center" wrapText="1"/>
      <protection/>
    </xf>
    <xf numFmtId="164" fontId="77" fillId="0" borderId="11" xfId="53" applyNumberFormat="1" applyFont="1" applyFill="1" applyBorder="1" applyAlignment="1">
      <alignment horizontal="right" vertical="center"/>
      <protection/>
    </xf>
    <xf numFmtId="164" fontId="77" fillId="0" borderId="11" xfId="53" applyNumberFormat="1" applyFont="1" applyBorder="1" applyAlignment="1">
      <alignment horizontal="right" vertical="center"/>
      <protection/>
    </xf>
    <xf numFmtId="164" fontId="3" fillId="36" borderId="20" xfId="0" applyNumberFormat="1" applyFont="1" applyFill="1" applyBorder="1" applyAlignment="1">
      <alignment horizontal="center" vertical="center"/>
    </xf>
    <xf numFmtId="44" fontId="2" fillId="36" borderId="20" xfId="0" applyNumberFormat="1" applyFont="1" applyFill="1" applyBorder="1" applyAlignment="1">
      <alignment horizontal="right" vertical="center"/>
    </xf>
    <xf numFmtId="0" fontId="3" fillId="36" borderId="20" xfId="0" applyFont="1" applyFill="1" applyBorder="1" applyAlignment="1">
      <alignment/>
    </xf>
    <xf numFmtId="0" fontId="15" fillId="0" borderId="32" xfId="53" applyFont="1" applyBorder="1" applyAlignment="1">
      <alignment horizontal="center" vertical="center"/>
      <protection/>
    </xf>
    <xf numFmtId="44" fontId="77" fillId="0" borderId="11" xfId="53" applyNumberFormat="1" applyFont="1" applyFill="1" applyBorder="1" applyAlignment="1">
      <alignment horizontal="center" vertical="center"/>
      <protection/>
    </xf>
    <xf numFmtId="0" fontId="73" fillId="0" borderId="25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3" fontId="75" fillId="0" borderId="11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164" fontId="16" fillId="36" borderId="12" xfId="0" applyNumberFormat="1" applyFont="1" applyFill="1" applyBorder="1" applyAlignment="1">
      <alignment horizontal="right" vertical="center"/>
    </xf>
    <xf numFmtId="44" fontId="77" fillId="0" borderId="19" xfId="53" applyNumberFormat="1" applyFont="1" applyFill="1" applyBorder="1" applyAlignment="1">
      <alignment horizontal="center" vertical="center"/>
      <protection/>
    </xf>
    <xf numFmtId="44" fontId="77" fillId="0" borderId="19" xfId="63" applyFont="1" applyFill="1" applyBorder="1" applyAlignment="1">
      <alignment vertical="center"/>
    </xf>
    <xf numFmtId="44" fontId="77" fillId="0" borderId="19" xfId="0" applyNumberFormat="1" applyFont="1" applyFill="1" applyBorder="1" applyAlignment="1">
      <alignment vertical="center"/>
    </xf>
    <xf numFmtId="0" fontId="78" fillId="0" borderId="19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/>
    </xf>
    <xf numFmtId="3" fontId="77" fillId="0" borderId="19" xfId="0" applyNumberFormat="1" applyFont="1" applyFill="1" applyBorder="1" applyAlignment="1">
      <alignment horizontal="center" vertical="center"/>
    </xf>
    <xf numFmtId="0" fontId="77" fillId="0" borderId="11" xfId="53" applyFont="1" applyBorder="1" applyAlignment="1">
      <alignment horizontal="left" vertical="center" wrapText="1"/>
      <protection/>
    </xf>
    <xf numFmtId="0" fontId="77" fillId="0" borderId="11" xfId="53" applyFont="1" applyBorder="1" applyAlignment="1">
      <alignment horizontal="center" vertical="center" wrapText="1"/>
      <protection/>
    </xf>
    <xf numFmtId="0" fontId="77" fillId="0" borderId="11" xfId="53" applyFont="1" applyBorder="1" applyAlignment="1">
      <alignment horizontal="center" vertical="center"/>
      <protection/>
    </xf>
    <xf numFmtId="44" fontId="77" fillId="0" borderId="11" xfId="53" applyNumberFormat="1" applyFont="1" applyBorder="1" applyAlignment="1">
      <alignment vertical="center"/>
      <protection/>
    </xf>
    <xf numFmtId="164" fontId="77" fillId="0" borderId="11" xfId="53" applyNumberFormat="1" applyFont="1" applyFill="1" applyBorder="1" applyAlignment="1">
      <alignment horizontal="right" vertical="center"/>
      <protection/>
    </xf>
    <xf numFmtId="0" fontId="78" fillId="0" borderId="11" xfId="53" applyFont="1" applyBorder="1" applyAlignment="1">
      <alignment horizontal="center" vertical="center"/>
      <protection/>
    </xf>
    <xf numFmtId="0" fontId="80" fillId="0" borderId="11" xfId="53" applyFont="1" applyBorder="1" applyAlignment="1">
      <alignment horizontal="left" vertical="center" wrapText="1"/>
      <protection/>
    </xf>
    <xf numFmtId="0" fontId="77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0" fontId="12" fillId="0" borderId="11" xfId="53" applyFont="1" applyBorder="1" applyAlignment="1">
      <alignment horizontal="left" vertical="center" wrapText="1"/>
      <protection/>
    </xf>
    <xf numFmtId="44" fontId="77" fillId="0" borderId="11" xfId="53" applyNumberFormat="1" applyFont="1" applyBorder="1" applyAlignment="1">
      <alignment horizontal="center" vertical="center"/>
      <protection/>
    </xf>
    <xf numFmtId="0" fontId="77" fillId="0" borderId="23" xfId="53" applyFont="1" applyBorder="1" applyAlignment="1">
      <alignment horizontal="center" vertical="center"/>
      <protection/>
    </xf>
    <xf numFmtId="0" fontId="77" fillId="0" borderId="19" xfId="53" applyFont="1" applyBorder="1" applyAlignment="1">
      <alignment horizontal="center" vertical="center"/>
      <protection/>
    </xf>
    <xf numFmtId="0" fontId="77" fillId="0" borderId="11" xfId="53" applyFont="1" applyBorder="1" applyAlignment="1">
      <alignment wrapText="1"/>
      <protection/>
    </xf>
    <xf numFmtId="44" fontId="77" fillId="0" borderId="19" xfId="53" applyNumberFormat="1" applyFont="1" applyBorder="1" applyAlignment="1">
      <alignment horizontal="center" vertical="center"/>
      <protection/>
    </xf>
    <xf numFmtId="44" fontId="77" fillId="34" borderId="11" xfId="66" applyFont="1" applyFill="1" applyBorder="1" applyAlignment="1">
      <alignment vertical="center"/>
    </xf>
    <xf numFmtId="164" fontId="2" fillId="37" borderId="11" xfId="63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1" fillId="0" borderId="25" xfId="0" applyFont="1" applyFill="1" applyBorder="1" applyAlignment="1">
      <alignment horizontal="center" vertical="center"/>
    </xf>
    <xf numFmtId="164" fontId="16" fillId="37" borderId="11" xfId="63" applyNumberFormat="1" applyFont="1" applyFill="1" applyBorder="1" applyAlignment="1">
      <alignment vertical="center"/>
    </xf>
    <xf numFmtId="164" fontId="3" fillId="35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2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83" fillId="0" borderId="0" xfId="53" applyFont="1" applyAlignment="1">
      <alignment vertical="center"/>
      <protection/>
    </xf>
    <xf numFmtId="164" fontId="3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3" fontId="81" fillId="0" borderId="25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6" borderId="33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53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6" fillId="36" borderId="35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5" fillId="0" borderId="11" xfId="0" applyFont="1" applyFill="1" applyBorder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13"/>
  <sheetViews>
    <sheetView view="pageBreakPreview" zoomScaleSheetLayoutView="100" zoomScalePageLayoutView="0" workbookViewId="0" topLeftCell="A6">
      <selection activeCell="H4" sqref="H4"/>
    </sheetView>
  </sheetViews>
  <sheetFormatPr defaultColWidth="9.00390625" defaultRowHeight="12.75"/>
  <cols>
    <col min="1" max="1" width="5.00390625" style="0" customWidth="1"/>
    <col min="2" max="2" width="58.75390625" style="0" customWidth="1"/>
    <col min="3" max="3" width="8.75390625" style="0" customWidth="1"/>
    <col min="4" max="4" width="13.375" style="0" customWidth="1"/>
    <col min="5" max="5" width="15.875" style="0" bestFit="1" customWidth="1"/>
    <col min="6" max="6" width="13.375" style="0" customWidth="1"/>
    <col min="7" max="7" width="15.375" style="0" customWidth="1"/>
    <col min="8" max="8" width="16.375" style="0" customWidth="1"/>
    <col min="9" max="9" width="18.875" style="0" hidden="1" customWidth="1"/>
    <col min="10" max="10" width="3.00390625" style="0" hidden="1" customWidth="1"/>
  </cols>
  <sheetData>
    <row r="3" ht="14.25">
      <c r="H3" s="13"/>
    </row>
    <row r="4" ht="12.75">
      <c r="H4" t="s">
        <v>19</v>
      </c>
    </row>
    <row r="5" spans="1:8" ht="15.75">
      <c r="A5" s="212" t="s">
        <v>65</v>
      </c>
      <c r="B5" s="212"/>
      <c r="C5" s="212"/>
      <c r="D5" s="212"/>
      <c r="E5" s="212"/>
      <c r="F5" s="212"/>
      <c r="G5" s="212"/>
      <c r="H5" s="212"/>
    </row>
    <row r="6" ht="13.5" thickBot="1"/>
    <row r="7" spans="1:10" ht="64.5" customHeight="1" thickBot="1" thickTop="1">
      <c r="A7" s="1" t="s">
        <v>3</v>
      </c>
      <c r="B7" s="1" t="s">
        <v>4</v>
      </c>
      <c r="C7" s="1" t="s">
        <v>5</v>
      </c>
      <c r="D7" s="1" t="s">
        <v>78</v>
      </c>
      <c r="E7" s="1" t="s">
        <v>6</v>
      </c>
      <c r="F7" s="1" t="s">
        <v>30</v>
      </c>
      <c r="G7" s="1" t="s">
        <v>7</v>
      </c>
      <c r="H7" s="8" t="s">
        <v>63</v>
      </c>
      <c r="I7" s="11" t="s">
        <v>14</v>
      </c>
      <c r="J7" s="8" t="s">
        <v>15</v>
      </c>
    </row>
    <row r="8" spans="1:8" s="52" customFormat="1" ht="111" thickTop="1">
      <c r="A8" s="161">
        <v>1</v>
      </c>
      <c r="B8" s="84" t="s">
        <v>72</v>
      </c>
      <c r="C8" s="69" t="s">
        <v>8</v>
      </c>
      <c r="D8" s="69">
        <v>8</v>
      </c>
      <c r="E8" s="103"/>
      <c r="F8" s="103"/>
      <c r="G8" s="162"/>
      <c r="H8" s="80"/>
    </row>
    <row r="9" spans="1:9" s="52" customFormat="1" ht="126">
      <c r="A9" s="60">
        <v>2</v>
      </c>
      <c r="B9" s="188" t="s">
        <v>96</v>
      </c>
      <c r="C9" s="75" t="s">
        <v>8</v>
      </c>
      <c r="D9" s="68">
        <v>60</v>
      </c>
      <c r="E9" s="134"/>
      <c r="F9" s="103"/>
      <c r="G9" s="162"/>
      <c r="H9" s="82"/>
      <c r="I9" s="77">
        <f>SUM(G8:G9)</f>
        <v>0</v>
      </c>
    </row>
    <row r="10" spans="1:9" s="52" customFormat="1" ht="30" customHeight="1">
      <c r="A10" s="60">
        <v>3</v>
      </c>
      <c r="B10" s="178" t="s">
        <v>79</v>
      </c>
      <c r="C10" s="75" t="s">
        <v>8</v>
      </c>
      <c r="D10" s="68">
        <v>3</v>
      </c>
      <c r="E10" s="134"/>
      <c r="F10" s="156"/>
      <c r="G10" s="156"/>
      <c r="H10" s="82"/>
      <c r="I10" s="77"/>
    </row>
    <row r="11" spans="1:9" s="52" customFormat="1" ht="30" customHeight="1">
      <c r="A11" s="60"/>
      <c r="B11" s="184" t="s">
        <v>81</v>
      </c>
      <c r="C11" s="75" t="s">
        <v>8</v>
      </c>
      <c r="D11" s="68">
        <v>1</v>
      </c>
      <c r="E11" s="181"/>
      <c r="F11" s="182"/>
      <c r="G11" s="182"/>
      <c r="H11" s="183"/>
      <c r="I11" s="77"/>
    </row>
    <row r="12" spans="1:9" s="52" customFormat="1" ht="31.5">
      <c r="A12" s="60">
        <v>4</v>
      </c>
      <c r="B12" s="178" t="s">
        <v>80</v>
      </c>
      <c r="C12" s="179" t="s">
        <v>8</v>
      </c>
      <c r="D12" s="180">
        <v>1</v>
      </c>
      <c r="E12" s="134"/>
      <c r="F12" s="103"/>
      <c r="G12" s="162"/>
      <c r="H12" s="136"/>
      <c r="I12" s="77"/>
    </row>
    <row r="13" spans="1:8" s="26" customFormat="1" ht="16.5" thickBot="1">
      <c r="A13" s="213" t="s">
        <v>100</v>
      </c>
      <c r="B13" s="214"/>
      <c r="C13" s="214"/>
      <c r="D13" s="214"/>
      <c r="E13" s="215"/>
      <c r="F13" s="158">
        <f>SUM(F8:F12)</f>
        <v>0</v>
      </c>
      <c r="G13" s="159">
        <f>SUM(G8:G12)</f>
        <v>0</v>
      </c>
      <c r="H13" s="160"/>
    </row>
  </sheetData>
  <sheetProtection/>
  <mergeCells count="2">
    <mergeCell ref="A5:H5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IU23"/>
  <sheetViews>
    <sheetView view="pageBreakPreview" zoomScale="109" zoomScaleSheetLayoutView="109" zoomScalePageLayoutView="0" workbookViewId="0" topLeftCell="A6">
      <selection activeCell="A23" sqref="A23:F23"/>
    </sheetView>
  </sheetViews>
  <sheetFormatPr defaultColWidth="8.875" defaultRowHeight="12.75"/>
  <cols>
    <col min="1" max="1" width="5.625" style="52" customWidth="1"/>
    <col min="2" max="2" width="47.25390625" style="52" customWidth="1"/>
    <col min="3" max="3" width="8.875" style="52" customWidth="1"/>
    <col min="4" max="4" width="11.75390625" style="52" customWidth="1"/>
    <col min="5" max="6" width="13.75390625" style="52" customWidth="1"/>
    <col min="7" max="7" width="18.125" style="52" customWidth="1"/>
    <col min="8" max="8" width="18.625" style="52" bestFit="1" customWidth="1"/>
    <col min="9" max="10" width="12.625" style="52" bestFit="1" customWidth="1"/>
    <col min="11" max="16384" width="8.875" style="52" customWidth="1"/>
  </cols>
  <sheetData>
    <row r="2" spans="1:8" ht="13.5" customHeight="1">
      <c r="A2" s="53"/>
      <c r="B2" s="53"/>
      <c r="C2" s="54"/>
      <c r="D2" s="54"/>
      <c r="E2" s="54"/>
      <c r="F2" s="54"/>
      <c r="G2" s="61"/>
      <c r="H2" t="s">
        <v>124</v>
      </c>
    </row>
    <row r="3" spans="1:8" ht="15.75">
      <c r="A3" s="216" t="s">
        <v>59</v>
      </c>
      <c r="B3" s="217"/>
      <c r="C3" s="217"/>
      <c r="D3" s="217"/>
      <c r="E3" s="217"/>
      <c r="F3" s="217"/>
      <c r="G3" s="217"/>
      <c r="H3" s="217"/>
    </row>
    <row r="4" spans="1:8" ht="13.5" thickBot="1">
      <c r="A4" s="53"/>
      <c r="B4" s="53"/>
      <c r="C4" s="53"/>
      <c r="D4" s="53"/>
      <c r="E4" s="53"/>
      <c r="F4" s="53"/>
      <c r="G4" s="53"/>
      <c r="H4" s="53"/>
    </row>
    <row r="5" spans="1:255" s="204" customFormat="1" ht="48.75" thickBot="1" thickTop="1">
      <c r="A5" s="63" t="s">
        <v>3</v>
      </c>
      <c r="B5" s="64" t="s">
        <v>52</v>
      </c>
      <c r="C5" s="64" t="s">
        <v>53</v>
      </c>
      <c r="D5" s="66" t="s">
        <v>77</v>
      </c>
      <c r="E5" s="62" t="s">
        <v>54</v>
      </c>
      <c r="F5" s="66" t="s">
        <v>30</v>
      </c>
      <c r="G5" s="62" t="s">
        <v>55</v>
      </c>
      <c r="H5" s="1" t="s">
        <v>74</v>
      </c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203"/>
      <c r="IU5" s="203"/>
    </row>
    <row r="6" spans="1:255" s="55" customFormat="1" ht="16.5" thickTop="1">
      <c r="A6" s="59">
        <v>1</v>
      </c>
      <c r="B6" s="185" t="s">
        <v>82</v>
      </c>
      <c r="C6" s="186" t="s">
        <v>8</v>
      </c>
      <c r="D6" s="186">
        <v>8</v>
      </c>
      <c r="E6" s="155"/>
      <c r="F6" s="156"/>
      <c r="G6" s="156"/>
      <c r="H6" s="57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s="55" customFormat="1" ht="15.75">
      <c r="A7" s="60">
        <v>2</v>
      </c>
      <c r="B7" s="185" t="s">
        <v>83</v>
      </c>
      <c r="C7" s="186" t="s">
        <v>9</v>
      </c>
      <c r="D7" s="186">
        <v>5</v>
      </c>
      <c r="E7" s="155"/>
      <c r="F7" s="156"/>
      <c r="G7" s="156"/>
      <c r="H7" s="5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255" s="55" customFormat="1" ht="15.75">
      <c r="A8" s="60">
        <v>3</v>
      </c>
      <c r="B8" s="185" t="s">
        <v>84</v>
      </c>
      <c r="C8" s="186" t="s">
        <v>8</v>
      </c>
      <c r="D8" s="186">
        <v>2</v>
      </c>
      <c r="E8" s="155"/>
      <c r="F8" s="156"/>
      <c r="G8" s="156"/>
      <c r="H8" s="57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s="55" customFormat="1" ht="31.5">
      <c r="A9" s="60">
        <v>4</v>
      </c>
      <c r="B9" s="185" t="s">
        <v>85</v>
      </c>
      <c r="C9" s="186" t="s">
        <v>8</v>
      </c>
      <c r="D9" s="186">
        <v>4</v>
      </c>
      <c r="E9" s="155"/>
      <c r="F9" s="157"/>
      <c r="G9" s="157"/>
      <c r="H9" s="57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s="55" customFormat="1" ht="15.75">
      <c r="A10" s="60">
        <v>5</v>
      </c>
      <c r="B10" s="185" t="s">
        <v>97</v>
      </c>
      <c r="C10" s="186" t="s">
        <v>9</v>
      </c>
      <c r="D10" s="186">
        <v>4</v>
      </c>
      <c r="E10" s="155"/>
      <c r="F10" s="157"/>
      <c r="G10" s="157"/>
      <c r="H10" s="57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s="55" customFormat="1" ht="31.5">
      <c r="A11" s="60">
        <v>6</v>
      </c>
      <c r="B11" s="185" t="s">
        <v>98</v>
      </c>
      <c r="C11" s="186" t="s">
        <v>9</v>
      </c>
      <c r="D11" s="186">
        <v>2</v>
      </c>
      <c r="E11" s="155"/>
      <c r="F11" s="157"/>
      <c r="G11" s="157"/>
      <c r="H11" s="57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s="55" customFormat="1" ht="31.5">
      <c r="A12" s="60">
        <v>7</v>
      </c>
      <c r="B12" s="185" t="s">
        <v>86</v>
      </c>
      <c r="C12" s="186" t="s">
        <v>9</v>
      </c>
      <c r="D12" s="186">
        <v>9</v>
      </c>
      <c r="E12" s="155"/>
      <c r="F12" s="157"/>
      <c r="G12" s="157"/>
      <c r="H12" s="57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55" customFormat="1" ht="15.75">
      <c r="A13" s="60">
        <v>8</v>
      </c>
      <c r="B13" s="185" t="s">
        <v>87</v>
      </c>
      <c r="C13" s="186" t="s">
        <v>9</v>
      </c>
      <c r="D13" s="186">
        <v>4</v>
      </c>
      <c r="E13" s="155"/>
      <c r="F13" s="156"/>
      <c r="G13" s="156"/>
      <c r="H13" s="57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9" s="83" customFormat="1" ht="15.75">
      <c r="A14" s="60">
        <v>9</v>
      </c>
      <c r="B14" s="185" t="s">
        <v>88</v>
      </c>
      <c r="C14" s="186" t="s">
        <v>68</v>
      </c>
      <c r="D14" s="186">
        <v>10</v>
      </c>
      <c r="E14" s="155"/>
      <c r="F14" s="156"/>
      <c r="G14" s="156"/>
      <c r="H14" s="130"/>
      <c r="I14" s="131"/>
    </row>
    <row r="15" spans="1:9" s="83" customFormat="1" ht="31.5">
      <c r="A15" s="60">
        <v>10</v>
      </c>
      <c r="B15" s="185" t="s">
        <v>67</v>
      </c>
      <c r="C15" s="186" t="s">
        <v>9</v>
      </c>
      <c r="D15" s="186">
        <v>6</v>
      </c>
      <c r="E15" s="155"/>
      <c r="F15" s="156"/>
      <c r="G15" s="156"/>
      <c r="H15" s="130"/>
      <c r="I15" s="131"/>
    </row>
    <row r="16" spans="1:9" ht="31.5">
      <c r="A16" s="60">
        <v>11</v>
      </c>
      <c r="B16" s="187" t="s">
        <v>89</v>
      </c>
      <c r="C16" s="186" t="s">
        <v>9</v>
      </c>
      <c r="D16" s="186">
        <v>10</v>
      </c>
      <c r="E16" s="155"/>
      <c r="F16" s="156"/>
      <c r="G16" s="156"/>
      <c r="H16" s="132"/>
      <c r="I16" s="133"/>
    </row>
    <row r="17" spans="1:9" ht="17.25" customHeight="1">
      <c r="A17" s="60">
        <v>12</v>
      </c>
      <c r="B17" s="185" t="s">
        <v>90</v>
      </c>
      <c r="C17" s="186" t="s">
        <v>9</v>
      </c>
      <c r="D17" s="186">
        <v>7</v>
      </c>
      <c r="E17" s="155"/>
      <c r="F17" s="157"/>
      <c r="G17" s="157"/>
      <c r="H17" s="132"/>
      <c r="I17" s="133"/>
    </row>
    <row r="18" spans="1:9" ht="15.75">
      <c r="A18" s="60">
        <v>13</v>
      </c>
      <c r="B18" s="185" t="s">
        <v>91</v>
      </c>
      <c r="C18" s="186" t="s">
        <v>9</v>
      </c>
      <c r="D18" s="186">
        <v>10</v>
      </c>
      <c r="E18" s="155"/>
      <c r="F18" s="156"/>
      <c r="G18" s="156"/>
      <c r="H18" s="132"/>
      <c r="I18" s="133"/>
    </row>
    <row r="19" spans="1:9" ht="30.75">
      <c r="A19" s="60">
        <v>14</v>
      </c>
      <c r="B19" s="185" t="s">
        <v>92</v>
      </c>
      <c r="C19" s="186" t="s">
        <v>9</v>
      </c>
      <c r="D19" s="186">
        <v>8</v>
      </c>
      <c r="E19" s="155"/>
      <c r="F19" s="156"/>
      <c r="G19" s="156"/>
      <c r="H19" s="132"/>
      <c r="I19" s="133"/>
    </row>
    <row r="20" spans="1:9" ht="31.5">
      <c r="A20" s="60">
        <v>15</v>
      </c>
      <c r="B20" s="185" t="s">
        <v>93</v>
      </c>
      <c r="C20" s="186" t="s">
        <v>9</v>
      </c>
      <c r="D20" s="186">
        <v>8</v>
      </c>
      <c r="E20" s="155"/>
      <c r="F20" s="156"/>
      <c r="G20" s="156"/>
      <c r="H20" s="132"/>
      <c r="I20" s="133"/>
    </row>
    <row r="21" spans="1:9" ht="17.25" customHeight="1">
      <c r="A21" s="60">
        <v>16</v>
      </c>
      <c r="B21" s="185" t="s">
        <v>94</v>
      </c>
      <c r="C21" s="186" t="s">
        <v>9</v>
      </c>
      <c r="D21" s="186">
        <v>14</v>
      </c>
      <c r="E21" s="155"/>
      <c r="F21" s="156"/>
      <c r="G21" s="156"/>
      <c r="H21" s="132"/>
      <c r="I21" s="133"/>
    </row>
    <row r="22" spans="1:255" s="55" customFormat="1" ht="32.25" thickBot="1">
      <c r="A22" s="60">
        <v>17</v>
      </c>
      <c r="B22" s="185" t="s">
        <v>95</v>
      </c>
      <c r="C22" s="186" t="s">
        <v>9</v>
      </c>
      <c r="D22" s="186">
        <v>5</v>
      </c>
      <c r="E22" s="155"/>
      <c r="F22" s="156"/>
      <c r="G22" s="156"/>
      <c r="H22" s="81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</row>
    <row r="23" spans="1:8" ht="16.5" thickBot="1">
      <c r="A23" s="218" t="s">
        <v>99</v>
      </c>
      <c r="B23" s="219"/>
      <c r="C23" s="219"/>
      <c r="D23" s="219"/>
      <c r="E23" s="220"/>
      <c r="F23" s="65">
        <f>SUM(F6:F22)</f>
        <v>0</v>
      </c>
      <c r="G23" s="171">
        <f>SUM(G6:G22)</f>
        <v>0</v>
      </c>
      <c r="H23" s="67"/>
    </row>
  </sheetData>
  <sheetProtection/>
  <mergeCells count="2">
    <mergeCell ref="A3:H3"/>
    <mergeCell ref="A23:E23"/>
  </mergeCells>
  <printOptions horizontalCentered="1"/>
  <pageMargins left="0.1968503937007874" right="0.1968503937007874" top="0.984251968503937" bottom="0.3937007874015748" header="0.5118110236220472" footer="0.5118110236220472"/>
  <pageSetup cellComments="asDisplayed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IU65"/>
  <sheetViews>
    <sheetView view="pageBreakPreview" zoomScaleSheetLayoutView="100" zoomScalePageLayoutView="0" workbookViewId="0" topLeftCell="A46">
      <selection activeCell="A64" sqref="A64:G64"/>
    </sheetView>
  </sheetViews>
  <sheetFormatPr defaultColWidth="9.00390625" defaultRowHeight="12.75"/>
  <cols>
    <col min="1" max="1" width="6.25390625" style="0" customWidth="1"/>
    <col min="2" max="2" width="58.75390625" style="0" customWidth="1"/>
    <col min="3" max="3" width="8.75390625" style="0" customWidth="1"/>
    <col min="4" max="4" width="13.25390625" style="164" customWidth="1"/>
    <col min="5" max="5" width="11.875" style="0" customWidth="1"/>
    <col min="6" max="6" width="17.75390625" style="0" customWidth="1"/>
    <col min="7" max="7" width="18.00390625" style="0" customWidth="1"/>
    <col min="8" max="8" width="17.75390625" style="0" customWidth="1"/>
    <col min="9" max="9" width="18.875" style="0" hidden="1" customWidth="1"/>
    <col min="10" max="10" width="18.75390625" style="0" hidden="1" customWidth="1"/>
  </cols>
  <sheetData>
    <row r="2" ht="12.75">
      <c r="H2" t="s">
        <v>125</v>
      </c>
    </row>
    <row r="3" ht="14.25">
      <c r="H3" s="13"/>
    </row>
    <row r="5" spans="1:8" ht="15.75">
      <c r="A5" s="212" t="s">
        <v>60</v>
      </c>
      <c r="B5" s="212"/>
      <c r="C5" s="212"/>
      <c r="D5" s="212"/>
      <c r="E5" s="212"/>
      <c r="F5" s="212"/>
      <c r="G5" s="212"/>
      <c r="H5" s="212"/>
    </row>
    <row r="6" ht="13.5" thickBot="1"/>
    <row r="7" spans="1:10" ht="48.75" thickBot="1" thickTop="1">
      <c r="A7" s="1" t="s">
        <v>3</v>
      </c>
      <c r="B7" s="1" t="s">
        <v>4</v>
      </c>
      <c r="C7" s="1" t="s">
        <v>5</v>
      </c>
      <c r="D7" s="165" t="s">
        <v>78</v>
      </c>
      <c r="E7" s="1" t="s">
        <v>51</v>
      </c>
      <c r="F7" s="1" t="s">
        <v>30</v>
      </c>
      <c r="G7" s="1" t="s">
        <v>7</v>
      </c>
      <c r="H7" s="1" t="s">
        <v>20</v>
      </c>
      <c r="I7" s="11" t="s">
        <v>14</v>
      </c>
      <c r="J7" s="8" t="s">
        <v>15</v>
      </c>
    </row>
    <row r="8" spans="1:10" ht="36.75" customHeight="1" hidden="1" thickBot="1" thickTop="1">
      <c r="A8" s="3" t="s">
        <v>0</v>
      </c>
      <c r="B8" s="4" t="s">
        <v>41</v>
      </c>
      <c r="C8" s="5"/>
      <c r="D8" s="166"/>
      <c r="E8" s="6"/>
      <c r="F8" s="6"/>
      <c r="G8" s="15">
        <f>SUM(G9:G26)</f>
        <v>0</v>
      </c>
      <c r="H8" s="17"/>
      <c r="I8" s="16"/>
      <c r="J8" s="9"/>
    </row>
    <row r="9" spans="1:10" ht="15" hidden="1">
      <c r="A9" s="20">
        <v>1</v>
      </c>
      <c r="B9" s="27" t="s">
        <v>40</v>
      </c>
      <c r="C9" s="43" t="s">
        <v>8</v>
      </c>
      <c r="D9" s="42">
        <v>0</v>
      </c>
      <c r="E9" s="28">
        <v>110</v>
      </c>
      <c r="F9" s="28">
        <f>G9/1.23</f>
        <v>0</v>
      </c>
      <c r="G9" s="29">
        <f>D9*E9</f>
        <v>0</v>
      </c>
      <c r="H9" s="25"/>
      <c r="I9" s="16"/>
      <c r="J9" s="9"/>
    </row>
    <row r="10" spans="1:10" ht="33.75" customHeight="1" hidden="1">
      <c r="A10" s="19">
        <v>2</v>
      </c>
      <c r="B10" s="44" t="s">
        <v>33</v>
      </c>
      <c r="C10" s="45" t="s">
        <v>8</v>
      </c>
      <c r="D10" s="167">
        <v>0</v>
      </c>
      <c r="E10" s="24">
        <v>21.5</v>
      </c>
      <c r="F10" s="28">
        <f aca="true" t="shared" si="0" ref="F10:F26">G10/1.23</f>
        <v>0</v>
      </c>
      <c r="G10" s="14">
        <f aca="true" t="shared" si="1" ref="G10:G16">D10*E10</f>
        <v>0</v>
      </c>
      <c r="H10" s="2"/>
      <c r="I10" s="9"/>
      <c r="J10" s="9"/>
    </row>
    <row r="11" spans="1:10" ht="36.75" customHeight="1" hidden="1">
      <c r="A11" s="19">
        <v>3</v>
      </c>
      <c r="B11" s="44" t="s">
        <v>21</v>
      </c>
      <c r="C11" s="46" t="s">
        <v>8</v>
      </c>
      <c r="D11" s="168">
        <v>0</v>
      </c>
      <c r="E11" s="23">
        <v>122</v>
      </c>
      <c r="F11" s="28">
        <f t="shared" si="0"/>
        <v>0</v>
      </c>
      <c r="G11" s="14">
        <f t="shared" si="1"/>
        <v>0</v>
      </c>
      <c r="H11" s="2"/>
      <c r="I11" s="9"/>
      <c r="J11" s="9"/>
    </row>
    <row r="12" spans="1:10" ht="36.75" customHeight="1" hidden="1">
      <c r="A12" s="19">
        <v>4</v>
      </c>
      <c r="B12" s="44" t="s">
        <v>31</v>
      </c>
      <c r="C12" s="46" t="s">
        <v>8</v>
      </c>
      <c r="D12" s="168">
        <v>0</v>
      </c>
      <c r="E12" s="23">
        <v>21</v>
      </c>
      <c r="F12" s="28">
        <f t="shared" si="0"/>
        <v>0</v>
      </c>
      <c r="G12" s="14">
        <f>D12*E12</f>
        <v>0</v>
      </c>
      <c r="H12" s="2"/>
      <c r="I12" s="9"/>
      <c r="J12" s="9"/>
    </row>
    <row r="13" spans="1:10" ht="36.75" customHeight="1" hidden="1">
      <c r="A13" s="19">
        <v>5</v>
      </c>
      <c r="B13" s="44" t="s">
        <v>42</v>
      </c>
      <c r="C13" s="46" t="s">
        <v>8</v>
      </c>
      <c r="D13" s="168">
        <v>0</v>
      </c>
      <c r="E13" s="23">
        <v>21</v>
      </c>
      <c r="F13" s="28">
        <f t="shared" si="0"/>
        <v>0</v>
      </c>
      <c r="G13" s="14">
        <f>D13*E13</f>
        <v>0</v>
      </c>
      <c r="H13" s="2"/>
      <c r="I13" s="9"/>
      <c r="J13" s="9"/>
    </row>
    <row r="14" spans="1:10" ht="36.75" customHeight="1" hidden="1">
      <c r="A14" s="19">
        <v>6</v>
      </c>
      <c r="B14" s="44" t="s">
        <v>37</v>
      </c>
      <c r="C14" s="47" t="s">
        <v>8</v>
      </c>
      <c r="D14" s="168">
        <v>0</v>
      </c>
      <c r="E14" s="23">
        <v>97.5</v>
      </c>
      <c r="F14" s="28">
        <f t="shared" si="0"/>
        <v>0</v>
      </c>
      <c r="G14" s="14">
        <f t="shared" si="1"/>
        <v>0</v>
      </c>
      <c r="H14" s="2"/>
      <c r="I14" s="9"/>
      <c r="J14" s="9"/>
    </row>
    <row r="15" spans="1:10" ht="36.75" customHeight="1" hidden="1">
      <c r="A15" s="19">
        <v>7</v>
      </c>
      <c r="B15" s="44" t="s">
        <v>36</v>
      </c>
      <c r="C15" s="47" t="s">
        <v>8</v>
      </c>
      <c r="D15" s="168">
        <v>0</v>
      </c>
      <c r="E15" s="23">
        <v>50</v>
      </c>
      <c r="F15" s="28">
        <f t="shared" si="0"/>
        <v>0</v>
      </c>
      <c r="G15" s="14">
        <f t="shared" si="1"/>
        <v>0</v>
      </c>
      <c r="H15" s="2"/>
      <c r="I15" s="9"/>
      <c r="J15" s="9"/>
    </row>
    <row r="16" spans="1:10" ht="36.75" customHeight="1" hidden="1">
      <c r="A16" s="19">
        <v>8</v>
      </c>
      <c r="B16" s="44" t="s">
        <v>43</v>
      </c>
      <c r="C16" s="47" t="s">
        <v>8</v>
      </c>
      <c r="D16" s="168">
        <v>0</v>
      </c>
      <c r="E16" s="23">
        <v>74</v>
      </c>
      <c r="F16" s="28">
        <f t="shared" si="0"/>
        <v>0</v>
      </c>
      <c r="G16" s="14">
        <f t="shared" si="1"/>
        <v>0</v>
      </c>
      <c r="H16" s="2"/>
      <c r="I16" s="9"/>
      <c r="J16" s="9"/>
    </row>
    <row r="17" spans="1:9" s="33" customFormat="1" ht="15" hidden="1">
      <c r="A17" s="19">
        <v>9</v>
      </c>
      <c r="B17" s="48" t="s">
        <v>44</v>
      </c>
      <c r="C17" s="45" t="s">
        <v>8</v>
      </c>
      <c r="D17" s="41">
        <v>0</v>
      </c>
      <c r="E17" s="30">
        <v>80</v>
      </c>
      <c r="F17" s="28">
        <f t="shared" si="0"/>
        <v>0</v>
      </c>
      <c r="G17" s="31">
        <f aca="true" t="shared" si="2" ref="G17:G26">SUM(D17*E17)*1.23</f>
        <v>0</v>
      </c>
      <c r="H17" s="18"/>
      <c r="I17" s="32"/>
    </row>
    <row r="18" spans="1:255" s="37" customFormat="1" ht="15" hidden="1">
      <c r="A18" s="19">
        <v>10</v>
      </c>
      <c r="B18" s="44" t="s">
        <v>38</v>
      </c>
      <c r="C18" s="47" t="s">
        <v>8</v>
      </c>
      <c r="D18" s="168">
        <v>0</v>
      </c>
      <c r="E18" s="34">
        <v>95.68</v>
      </c>
      <c r="F18" s="28">
        <f t="shared" si="0"/>
        <v>0</v>
      </c>
      <c r="G18" s="31">
        <f t="shared" si="2"/>
        <v>0</v>
      </c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21" customHeight="1" hidden="1">
      <c r="A19" s="19">
        <v>11</v>
      </c>
      <c r="B19" s="44" t="s">
        <v>45</v>
      </c>
      <c r="C19" s="47" t="s">
        <v>9</v>
      </c>
      <c r="D19" s="168">
        <v>0</v>
      </c>
      <c r="E19" s="34">
        <v>33.35</v>
      </c>
      <c r="F19" s="28">
        <f t="shared" si="0"/>
        <v>0</v>
      </c>
      <c r="G19" s="31">
        <f t="shared" si="2"/>
        <v>0</v>
      </c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30" hidden="1">
      <c r="A20" s="19">
        <v>12</v>
      </c>
      <c r="B20" s="48" t="s">
        <v>48</v>
      </c>
      <c r="C20" s="47" t="s">
        <v>8</v>
      </c>
      <c r="D20" s="42">
        <v>0</v>
      </c>
      <c r="E20" s="38">
        <v>300</v>
      </c>
      <c r="F20" s="28">
        <f t="shared" si="0"/>
        <v>0</v>
      </c>
      <c r="G20" s="31">
        <f t="shared" si="2"/>
        <v>0</v>
      </c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9" s="33" customFormat="1" ht="30" hidden="1">
      <c r="A21" s="19">
        <v>13</v>
      </c>
      <c r="B21" s="44" t="s">
        <v>39</v>
      </c>
      <c r="C21" s="45" t="s">
        <v>9</v>
      </c>
      <c r="D21" s="167">
        <v>0</v>
      </c>
      <c r="E21" s="31">
        <v>21.53</v>
      </c>
      <c r="F21" s="28">
        <f t="shared" si="0"/>
        <v>0</v>
      </c>
      <c r="G21" s="31">
        <f t="shared" si="2"/>
        <v>0</v>
      </c>
      <c r="H21" s="18"/>
      <c r="I21" s="39"/>
    </row>
    <row r="22" spans="1:255" s="37" customFormat="1" ht="20.25" customHeight="1" hidden="1">
      <c r="A22" s="19">
        <v>14</v>
      </c>
      <c r="B22" s="44" t="s">
        <v>35</v>
      </c>
      <c r="C22" s="47" t="s">
        <v>8</v>
      </c>
      <c r="D22" s="168">
        <v>0</v>
      </c>
      <c r="E22" s="34">
        <v>21.68</v>
      </c>
      <c r="F22" s="28">
        <f t="shared" si="0"/>
        <v>0</v>
      </c>
      <c r="G22" s="31">
        <f t="shared" si="2"/>
        <v>0</v>
      </c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9.5" customHeight="1" hidden="1">
      <c r="A23" s="19">
        <v>15</v>
      </c>
      <c r="B23" s="44" t="s">
        <v>34</v>
      </c>
      <c r="C23" s="47" t="s">
        <v>8</v>
      </c>
      <c r="D23" s="168">
        <v>0</v>
      </c>
      <c r="E23" s="34">
        <v>11.96</v>
      </c>
      <c r="F23" s="28">
        <f t="shared" si="0"/>
        <v>0</v>
      </c>
      <c r="G23" s="31">
        <f t="shared" si="2"/>
        <v>0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5" hidden="1">
      <c r="A24" s="19">
        <v>16</v>
      </c>
      <c r="B24" s="44" t="s">
        <v>46</v>
      </c>
      <c r="C24" s="47" t="s">
        <v>8</v>
      </c>
      <c r="D24" s="168">
        <v>0</v>
      </c>
      <c r="E24" s="34">
        <v>100</v>
      </c>
      <c r="F24" s="28">
        <f t="shared" si="0"/>
        <v>0</v>
      </c>
      <c r="G24" s="31">
        <f t="shared" si="2"/>
        <v>0</v>
      </c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255" s="37" customFormat="1" ht="30" hidden="1">
      <c r="A25" s="19">
        <v>17</v>
      </c>
      <c r="B25" s="44" t="s">
        <v>47</v>
      </c>
      <c r="C25" s="49" t="s">
        <v>8</v>
      </c>
      <c r="D25" s="167">
        <v>0</v>
      </c>
      <c r="E25" s="31">
        <v>17.25</v>
      </c>
      <c r="F25" s="28">
        <f t="shared" si="0"/>
        <v>0</v>
      </c>
      <c r="G25" s="31">
        <f t="shared" si="2"/>
        <v>0</v>
      </c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</row>
    <row r="26" spans="1:9" s="33" customFormat="1" ht="31.5" customHeight="1" hidden="1">
      <c r="A26" s="19">
        <v>18</v>
      </c>
      <c r="B26" s="48" t="s">
        <v>49</v>
      </c>
      <c r="C26" s="45" t="s">
        <v>8</v>
      </c>
      <c r="D26" s="41">
        <v>0</v>
      </c>
      <c r="E26" s="30">
        <v>15</v>
      </c>
      <c r="F26" s="28">
        <f t="shared" si="0"/>
        <v>0</v>
      </c>
      <c r="G26" s="31">
        <f t="shared" si="2"/>
        <v>0</v>
      </c>
      <c r="H26" s="40" t="s">
        <v>50</v>
      </c>
      <c r="I26" s="32"/>
    </row>
    <row r="27" spans="1:8" ht="27.75" customHeight="1" thickBot="1" thickTop="1">
      <c r="A27" s="21" t="s">
        <v>1</v>
      </c>
      <c r="B27" s="22" t="s">
        <v>28</v>
      </c>
      <c r="C27" s="91"/>
      <c r="D27" s="169"/>
      <c r="E27" s="92"/>
      <c r="F27" s="93">
        <f>SUM(F28:F47)</f>
        <v>0</v>
      </c>
      <c r="G27" s="93">
        <f>SUM(G28:G47)</f>
        <v>0</v>
      </c>
      <c r="H27" s="94"/>
    </row>
    <row r="28" spans="1:10" s="73" customFormat="1" ht="15.75">
      <c r="A28" s="97">
        <v>1</v>
      </c>
      <c r="B28" s="178" t="s">
        <v>101</v>
      </c>
      <c r="C28" s="190" t="s">
        <v>8</v>
      </c>
      <c r="D28" s="191">
        <v>3</v>
      </c>
      <c r="E28" s="70"/>
      <c r="F28" s="74"/>
      <c r="G28" s="74"/>
      <c r="H28" s="58"/>
      <c r="I28" s="71"/>
      <c r="J28" s="72"/>
    </row>
    <row r="29" spans="1:10" s="73" customFormat="1" ht="31.5">
      <c r="A29" s="97">
        <v>2</v>
      </c>
      <c r="B29" s="178" t="s">
        <v>102</v>
      </c>
      <c r="C29" s="190" t="s">
        <v>8</v>
      </c>
      <c r="D29" s="191">
        <v>3</v>
      </c>
      <c r="E29" s="70"/>
      <c r="F29" s="74"/>
      <c r="G29" s="74"/>
      <c r="H29" s="58"/>
      <c r="I29" s="71"/>
      <c r="J29" s="72"/>
    </row>
    <row r="30" spans="1:10" s="73" customFormat="1" ht="31.5">
      <c r="A30" s="97">
        <v>3</v>
      </c>
      <c r="B30" s="178" t="s">
        <v>103</v>
      </c>
      <c r="C30" s="190" t="s">
        <v>10</v>
      </c>
      <c r="D30" s="191">
        <v>1</v>
      </c>
      <c r="E30" s="70"/>
      <c r="F30" s="74"/>
      <c r="G30" s="74"/>
      <c r="H30" s="58"/>
      <c r="I30" s="71"/>
      <c r="J30" s="72"/>
    </row>
    <row r="31" spans="1:10" s="73" customFormat="1" ht="15.75">
      <c r="A31" s="97">
        <v>4</v>
      </c>
      <c r="B31" s="178" t="s">
        <v>104</v>
      </c>
      <c r="C31" s="190" t="s">
        <v>10</v>
      </c>
      <c r="D31" s="191">
        <v>3</v>
      </c>
      <c r="E31" s="70"/>
      <c r="F31" s="74"/>
      <c r="G31" s="74"/>
      <c r="H31" s="58"/>
      <c r="I31" s="71"/>
      <c r="J31" s="72"/>
    </row>
    <row r="32" spans="1:10" s="73" customFormat="1" ht="31.5">
      <c r="A32" s="97">
        <v>5</v>
      </c>
      <c r="B32" s="178" t="s">
        <v>105</v>
      </c>
      <c r="C32" s="190" t="s">
        <v>10</v>
      </c>
      <c r="D32" s="191">
        <v>10</v>
      </c>
      <c r="E32" s="70"/>
      <c r="F32" s="74"/>
      <c r="G32" s="74"/>
      <c r="H32" s="58"/>
      <c r="I32" s="71"/>
      <c r="J32" s="72"/>
    </row>
    <row r="33" spans="1:10" s="73" customFormat="1" ht="31.5">
      <c r="A33" s="97">
        <v>6</v>
      </c>
      <c r="B33" s="178" t="s">
        <v>106</v>
      </c>
      <c r="C33" s="190" t="s">
        <v>10</v>
      </c>
      <c r="D33" s="191">
        <v>200</v>
      </c>
      <c r="E33" s="70"/>
      <c r="F33" s="74"/>
      <c r="G33" s="74"/>
      <c r="H33" s="58"/>
      <c r="I33" s="71"/>
      <c r="J33" s="72"/>
    </row>
    <row r="34" spans="1:10" s="73" customFormat="1" ht="31.5">
      <c r="A34" s="97">
        <v>7</v>
      </c>
      <c r="B34" s="178" t="s">
        <v>109</v>
      </c>
      <c r="C34" s="190" t="s">
        <v>10</v>
      </c>
      <c r="D34" s="191">
        <v>30</v>
      </c>
      <c r="E34" s="70"/>
      <c r="F34" s="74"/>
      <c r="G34" s="74"/>
      <c r="H34" s="58"/>
      <c r="I34" s="71"/>
      <c r="J34" s="72"/>
    </row>
    <row r="35" spans="1:10" s="73" customFormat="1" ht="15.75">
      <c r="A35" s="97">
        <v>8</v>
      </c>
      <c r="B35" s="178" t="s">
        <v>32</v>
      </c>
      <c r="C35" s="190" t="s">
        <v>10</v>
      </c>
      <c r="D35" s="191">
        <v>5</v>
      </c>
      <c r="E35" s="70"/>
      <c r="F35" s="74"/>
      <c r="G35" s="74"/>
      <c r="H35" s="58"/>
      <c r="I35" s="71"/>
      <c r="J35" s="72"/>
    </row>
    <row r="36" spans="1:10" s="73" customFormat="1" ht="15.75">
      <c r="A36" s="97">
        <v>9</v>
      </c>
      <c r="B36" s="178" t="s">
        <v>17</v>
      </c>
      <c r="C36" s="190" t="s">
        <v>10</v>
      </c>
      <c r="D36" s="191">
        <v>220</v>
      </c>
      <c r="E36" s="172"/>
      <c r="F36" s="162"/>
      <c r="G36" s="162"/>
      <c r="H36" s="58"/>
      <c r="I36" s="71"/>
      <c r="J36" s="72"/>
    </row>
    <row r="37" spans="1:10" s="73" customFormat="1" ht="15.75">
      <c r="A37" s="97">
        <v>10</v>
      </c>
      <c r="B37" s="178" t="s">
        <v>108</v>
      </c>
      <c r="C37" s="190" t="s">
        <v>10</v>
      </c>
      <c r="D37" s="191">
        <v>180</v>
      </c>
      <c r="E37" s="172"/>
      <c r="F37" s="162"/>
      <c r="G37" s="162"/>
      <c r="H37" s="58"/>
      <c r="I37" s="71"/>
      <c r="J37" s="72"/>
    </row>
    <row r="38" spans="1:10" s="73" customFormat="1" ht="32.25" customHeight="1">
      <c r="A38" s="97">
        <v>11</v>
      </c>
      <c r="B38" s="178" t="s">
        <v>16</v>
      </c>
      <c r="C38" s="190" t="s">
        <v>10</v>
      </c>
      <c r="D38" s="191">
        <v>150</v>
      </c>
      <c r="E38" s="172"/>
      <c r="F38" s="162"/>
      <c r="G38" s="162"/>
      <c r="H38" s="58"/>
      <c r="I38" s="71"/>
      <c r="J38" s="72"/>
    </row>
    <row r="39" spans="1:10" s="73" customFormat="1" ht="32.25" customHeight="1">
      <c r="A39" s="97">
        <v>12</v>
      </c>
      <c r="B39" s="178" t="s">
        <v>107</v>
      </c>
      <c r="C39" s="190" t="s">
        <v>10</v>
      </c>
      <c r="D39" s="191">
        <v>10</v>
      </c>
      <c r="E39" s="70"/>
      <c r="F39" s="74"/>
      <c r="G39" s="74"/>
      <c r="H39" s="58"/>
      <c r="I39" s="71"/>
      <c r="J39" s="72"/>
    </row>
    <row r="40" spans="1:10" s="73" customFormat="1" ht="31.5">
      <c r="A40" s="97">
        <v>13</v>
      </c>
      <c r="B40" s="178" t="s">
        <v>22</v>
      </c>
      <c r="C40" s="190" t="s">
        <v>8</v>
      </c>
      <c r="D40" s="191">
        <v>18000</v>
      </c>
      <c r="E40" s="70"/>
      <c r="F40" s="74"/>
      <c r="G40" s="74"/>
      <c r="H40" s="58"/>
      <c r="I40" s="71"/>
      <c r="J40" s="72"/>
    </row>
    <row r="41" spans="1:10" s="73" customFormat="1" ht="32.25" customHeight="1">
      <c r="A41" s="97">
        <v>14</v>
      </c>
      <c r="B41" s="178" t="s">
        <v>75</v>
      </c>
      <c r="C41" s="180" t="s">
        <v>8</v>
      </c>
      <c r="D41" s="180">
        <v>500</v>
      </c>
      <c r="E41" s="74"/>
      <c r="F41" s="74"/>
      <c r="G41" s="74"/>
      <c r="H41" s="58"/>
      <c r="I41" s="71"/>
      <c r="J41" s="72"/>
    </row>
    <row r="42" spans="1:10" s="73" customFormat="1" ht="31.5">
      <c r="A42" s="97">
        <v>15</v>
      </c>
      <c r="B42" s="178" t="s">
        <v>23</v>
      </c>
      <c r="C42" s="190" t="s">
        <v>8</v>
      </c>
      <c r="D42" s="191">
        <v>18000</v>
      </c>
      <c r="E42" s="70"/>
      <c r="F42" s="74"/>
      <c r="G42" s="74"/>
      <c r="H42" s="58"/>
      <c r="I42" s="71"/>
      <c r="J42" s="72"/>
    </row>
    <row r="43" spans="1:10" s="73" customFormat="1" ht="15.75">
      <c r="A43" s="97">
        <v>16</v>
      </c>
      <c r="B43" s="178" t="s">
        <v>24</v>
      </c>
      <c r="C43" s="190" t="s">
        <v>10</v>
      </c>
      <c r="D43" s="191">
        <v>120</v>
      </c>
      <c r="E43" s="74"/>
      <c r="F43" s="74"/>
      <c r="G43" s="74"/>
      <c r="H43" s="58"/>
      <c r="I43" s="71"/>
      <c r="J43" s="72"/>
    </row>
    <row r="44" spans="1:10" s="73" customFormat="1" ht="31.5">
      <c r="A44" s="97">
        <v>17</v>
      </c>
      <c r="B44" s="178" t="s">
        <v>12</v>
      </c>
      <c r="C44" s="180" t="s">
        <v>10</v>
      </c>
      <c r="D44" s="180">
        <v>100</v>
      </c>
      <c r="E44" s="189"/>
      <c r="F44" s="189"/>
      <c r="G44" s="189"/>
      <c r="H44" s="58"/>
      <c r="I44" s="71"/>
      <c r="J44" s="72"/>
    </row>
    <row r="45" spans="1:10" s="73" customFormat="1" ht="15.75">
      <c r="A45" s="97">
        <v>18</v>
      </c>
      <c r="B45" s="178" t="s">
        <v>11</v>
      </c>
      <c r="C45" s="190" t="s">
        <v>10</v>
      </c>
      <c r="D45" s="191">
        <v>180</v>
      </c>
      <c r="E45" s="189"/>
      <c r="F45" s="189"/>
      <c r="G45" s="189"/>
      <c r="H45" s="58"/>
      <c r="I45" s="71"/>
      <c r="J45" s="72"/>
    </row>
    <row r="46" spans="1:10" s="73" customFormat="1" ht="15.75">
      <c r="A46" s="97">
        <v>19</v>
      </c>
      <c r="B46" s="178" t="s">
        <v>18</v>
      </c>
      <c r="C46" s="180" t="s">
        <v>10</v>
      </c>
      <c r="D46" s="180">
        <v>180</v>
      </c>
      <c r="E46" s="189"/>
      <c r="F46" s="189"/>
      <c r="G46" s="189"/>
      <c r="H46" s="58"/>
      <c r="I46" s="71"/>
      <c r="J46" s="72"/>
    </row>
    <row r="47" spans="1:10" s="73" customFormat="1" ht="48" thickBot="1">
      <c r="A47" s="97">
        <v>20</v>
      </c>
      <c r="B47" s="192" t="s">
        <v>58</v>
      </c>
      <c r="C47" s="180" t="s">
        <v>10</v>
      </c>
      <c r="D47" s="180">
        <v>5</v>
      </c>
      <c r="E47" s="74"/>
      <c r="F47" s="74"/>
      <c r="G47" s="74"/>
      <c r="H47" s="58"/>
      <c r="I47" s="71"/>
      <c r="J47" s="72"/>
    </row>
    <row r="48" spans="1:8" ht="27.75" customHeight="1" thickBot="1">
      <c r="A48" s="3" t="s">
        <v>2</v>
      </c>
      <c r="B48" s="87" t="s">
        <v>29</v>
      </c>
      <c r="C48" s="88"/>
      <c r="D48" s="170"/>
      <c r="E48" s="89"/>
      <c r="F48" s="90">
        <f>SUM(F49:F63)</f>
        <v>0</v>
      </c>
      <c r="G48" s="90">
        <f>SUM(G49:G63)</f>
        <v>0</v>
      </c>
      <c r="H48" s="86"/>
    </row>
    <row r="49" spans="1:8" s="52" customFormat="1" ht="15.75">
      <c r="A49" s="60">
        <v>1</v>
      </c>
      <c r="B49" s="178" t="s">
        <v>110</v>
      </c>
      <c r="C49" s="190" t="s">
        <v>8</v>
      </c>
      <c r="D49" s="191">
        <v>200</v>
      </c>
      <c r="E49" s="70"/>
      <c r="F49" s="70"/>
      <c r="G49" s="79"/>
      <c r="H49" s="57"/>
    </row>
    <row r="50" spans="1:8" s="52" customFormat="1" ht="15.75">
      <c r="A50" s="60">
        <v>2</v>
      </c>
      <c r="B50" s="178" t="s">
        <v>111</v>
      </c>
      <c r="C50" s="190" t="s">
        <v>8</v>
      </c>
      <c r="D50" s="191">
        <v>50</v>
      </c>
      <c r="E50" s="70"/>
      <c r="F50" s="70"/>
      <c r="G50" s="79"/>
      <c r="H50" s="76"/>
    </row>
    <row r="51" spans="1:8" s="52" customFormat="1" ht="15.75">
      <c r="A51" s="60">
        <v>3</v>
      </c>
      <c r="B51" s="178" t="s">
        <v>112</v>
      </c>
      <c r="C51" s="190" t="s">
        <v>8</v>
      </c>
      <c r="D51" s="191">
        <v>200</v>
      </c>
      <c r="E51" s="70"/>
      <c r="F51" s="70"/>
      <c r="G51" s="79"/>
      <c r="H51" s="57"/>
    </row>
    <row r="52" spans="1:8" s="52" customFormat="1" ht="15.75">
      <c r="A52" s="60">
        <v>4</v>
      </c>
      <c r="B52" s="178" t="s">
        <v>69</v>
      </c>
      <c r="C52" s="190" t="s">
        <v>8</v>
      </c>
      <c r="D52" s="191">
        <v>30</v>
      </c>
      <c r="E52" s="70"/>
      <c r="F52" s="70"/>
      <c r="G52" s="79"/>
      <c r="H52" s="57"/>
    </row>
    <row r="53" spans="1:8" s="52" customFormat="1" ht="15.75">
      <c r="A53" s="60">
        <v>5</v>
      </c>
      <c r="B53" s="178" t="s">
        <v>70</v>
      </c>
      <c r="C53" s="190" t="s">
        <v>8</v>
      </c>
      <c r="D53" s="191">
        <v>20</v>
      </c>
      <c r="E53" s="70"/>
      <c r="F53" s="70"/>
      <c r="G53" s="79"/>
      <c r="H53" s="57"/>
    </row>
    <row r="54" spans="1:8" s="52" customFormat="1" ht="15.75">
      <c r="A54" s="60">
        <v>6</v>
      </c>
      <c r="B54" s="178" t="s">
        <v>25</v>
      </c>
      <c r="C54" s="190" t="s">
        <v>8</v>
      </c>
      <c r="D54" s="191">
        <v>30</v>
      </c>
      <c r="E54" s="70"/>
      <c r="F54" s="70"/>
      <c r="G54" s="79"/>
      <c r="H54" s="57"/>
    </row>
    <row r="55" spans="1:8" s="52" customFormat="1" ht="15.75">
      <c r="A55" s="60">
        <v>7</v>
      </c>
      <c r="B55" s="178" t="s">
        <v>13</v>
      </c>
      <c r="C55" s="190" t="s">
        <v>8</v>
      </c>
      <c r="D55" s="191">
        <v>80</v>
      </c>
      <c r="E55" s="70"/>
      <c r="F55" s="70"/>
      <c r="G55" s="79"/>
      <c r="H55" s="57"/>
    </row>
    <row r="56" spans="1:8" s="52" customFormat="1" ht="31.5">
      <c r="A56" s="60">
        <v>8</v>
      </c>
      <c r="B56" s="178" t="s">
        <v>115</v>
      </c>
      <c r="C56" s="190" t="s">
        <v>8</v>
      </c>
      <c r="D56" s="191">
        <v>30</v>
      </c>
      <c r="E56" s="70"/>
      <c r="F56" s="70"/>
      <c r="G56" s="79"/>
      <c r="H56" s="57"/>
    </row>
    <row r="57" spans="1:8" s="52" customFormat="1" ht="15.75">
      <c r="A57" s="60">
        <v>9</v>
      </c>
      <c r="B57" s="178" t="s">
        <v>26</v>
      </c>
      <c r="C57" s="190" t="s">
        <v>8</v>
      </c>
      <c r="D57" s="191">
        <v>80</v>
      </c>
      <c r="E57" s="70"/>
      <c r="F57" s="70"/>
      <c r="G57" s="79"/>
      <c r="H57" s="76"/>
    </row>
    <row r="58" spans="1:8" s="52" customFormat="1" ht="15.75">
      <c r="A58" s="60">
        <v>10</v>
      </c>
      <c r="B58" s="178" t="s">
        <v>113</v>
      </c>
      <c r="C58" s="190" t="s">
        <v>8</v>
      </c>
      <c r="D58" s="191">
        <v>20</v>
      </c>
      <c r="E58" s="70"/>
      <c r="F58" s="70"/>
      <c r="G58" s="79"/>
      <c r="H58" s="85"/>
    </row>
    <row r="59" spans="1:8" s="52" customFormat="1" ht="15.75">
      <c r="A59" s="60">
        <v>11</v>
      </c>
      <c r="B59" s="178" t="s">
        <v>114</v>
      </c>
      <c r="C59" s="190" t="s">
        <v>8</v>
      </c>
      <c r="D59" s="191">
        <v>20</v>
      </c>
      <c r="E59" s="193"/>
      <c r="F59" s="193"/>
      <c r="G59" s="194"/>
      <c r="H59" s="85"/>
    </row>
    <row r="60" spans="1:8" s="52" customFormat="1" ht="31.5">
      <c r="A60" s="60">
        <v>12</v>
      </c>
      <c r="B60" s="178" t="s">
        <v>71</v>
      </c>
      <c r="C60" s="190" t="s">
        <v>8</v>
      </c>
      <c r="D60" s="191">
        <v>300</v>
      </c>
      <c r="E60" s="193"/>
      <c r="F60" s="193"/>
      <c r="G60" s="194"/>
      <c r="H60" s="85"/>
    </row>
    <row r="61" spans="1:8" s="52" customFormat="1" ht="31.5">
      <c r="A61" s="60">
        <v>13</v>
      </c>
      <c r="B61" s="178" t="s">
        <v>56</v>
      </c>
      <c r="C61" s="190" t="s">
        <v>8</v>
      </c>
      <c r="D61" s="191">
        <v>250</v>
      </c>
      <c r="E61" s="193"/>
      <c r="F61" s="193"/>
      <c r="G61" s="194"/>
      <c r="H61" s="85"/>
    </row>
    <row r="62" spans="1:8" s="52" customFormat="1" ht="31.5">
      <c r="A62" s="60">
        <v>14</v>
      </c>
      <c r="B62" s="178" t="s">
        <v>57</v>
      </c>
      <c r="C62" s="190" t="s">
        <v>8</v>
      </c>
      <c r="D62" s="191">
        <v>100</v>
      </c>
      <c r="E62" s="70"/>
      <c r="F62" s="70"/>
      <c r="G62" s="79"/>
      <c r="H62" s="85"/>
    </row>
    <row r="63" spans="1:8" s="52" customFormat="1" ht="16.5" thickBot="1">
      <c r="A63" s="60">
        <v>15</v>
      </c>
      <c r="B63" s="178" t="s">
        <v>27</v>
      </c>
      <c r="C63" s="180" t="s">
        <v>8</v>
      </c>
      <c r="D63" s="180">
        <v>80</v>
      </c>
      <c r="E63" s="74"/>
      <c r="F63" s="70"/>
      <c r="G63" s="79"/>
      <c r="H63" s="82"/>
    </row>
    <row r="64" spans="1:10" s="26" customFormat="1" ht="16.5" thickBot="1">
      <c r="A64" s="221" t="s">
        <v>76</v>
      </c>
      <c r="B64" s="222"/>
      <c r="C64" s="222"/>
      <c r="D64" s="222"/>
      <c r="E64" s="223"/>
      <c r="F64" s="200">
        <f>F27+F48</f>
        <v>0</v>
      </c>
      <c r="G64" s="51">
        <f>G27+G48</f>
        <v>0</v>
      </c>
      <c r="H64" s="7"/>
      <c r="I64" s="10" t="e">
        <f>SUM(#REF!-H64)</f>
        <v>#REF!</v>
      </c>
      <c r="J64" s="12">
        <f>SUM(H64/3.8771)</f>
        <v>0</v>
      </c>
    </row>
    <row r="65" ht="12.75">
      <c r="F65" s="50"/>
    </row>
  </sheetData>
  <sheetProtection/>
  <mergeCells count="2">
    <mergeCell ref="A5:H5"/>
    <mergeCell ref="A64:E6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K10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.25390625" style="0" customWidth="1"/>
    <col min="2" max="2" width="51.875" style="0" customWidth="1"/>
    <col min="3" max="3" width="5.125" style="0" bestFit="1" customWidth="1"/>
    <col min="4" max="4" width="12.125" style="0" bestFit="1" customWidth="1"/>
    <col min="5" max="5" width="15.375" style="0" customWidth="1"/>
    <col min="6" max="6" width="12.625" style="0" bestFit="1" customWidth="1"/>
    <col min="7" max="7" width="14.125" style="0" bestFit="1" customWidth="1"/>
    <col min="8" max="8" width="17.875" style="0" customWidth="1"/>
    <col min="9" max="9" width="18.875" style="0" hidden="1" customWidth="1"/>
    <col min="10" max="10" width="3.00390625" style="0" hidden="1" customWidth="1"/>
  </cols>
  <sheetData>
    <row r="2" ht="12.75">
      <c r="H2" t="s">
        <v>126</v>
      </c>
    </row>
    <row r="3" ht="14.25">
      <c r="H3" s="13"/>
    </row>
    <row r="5" spans="1:8" ht="15.75">
      <c r="A5" s="212" t="s">
        <v>61</v>
      </c>
      <c r="B5" s="212"/>
      <c r="C5" s="212"/>
      <c r="D5" s="212"/>
      <c r="E5" s="212"/>
      <c r="F5" s="212"/>
      <c r="G5" s="212"/>
      <c r="H5" s="212"/>
    </row>
    <row r="6" ht="13.5" thickBot="1"/>
    <row r="7" spans="1:10" s="197" customFormat="1" ht="56.25" customHeight="1" thickBot="1" thickTop="1">
      <c r="A7" s="66" t="s">
        <v>3</v>
      </c>
      <c r="B7" s="66" t="s">
        <v>4</v>
      </c>
      <c r="C7" s="66" t="s">
        <v>5</v>
      </c>
      <c r="D7" s="66" t="s">
        <v>77</v>
      </c>
      <c r="E7" s="66" t="s">
        <v>73</v>
      </c>
      <c r="F7" s="66" t="s">
        <v>30</v>
      </c>
      <c r="G7" s="66" t="s">
        <v>7</v>
      </c>
      <c r="H7" s="196" t="s">
        <v>63</v>
      </c>
      <c r="I7" s="201" t="s">
        <v>14</v>
      </c>
      <c r="J7" s="196" t="s">
        <v>15</v>
      </c>
    </row>
    <row r="8" spans="1:11" s="52" customFormat="1" ht="137.25" thickTop="1">
      <c r="A8" s="78">
        <v>1</v>
      </c>
      <c r="B8" s="163" t="s">
        <v>121</v>
      </c>
      <c r="C8" s="198" t="s">
        <v>8</v>
      </c>
      <c r="D8" s="209">
        <v>1</v>
      </c>
      <c r="E8" s="102"/>
      <c r="F8" s="98"/>
      <c r="G8" s="99"/>
      <c r="H8" s="136"/>
      <c r="I8" s="77"/>
      <c r="K8" s="205" t="s">
        <v>120</v>
      </c>
    </row>
    <row r="9" spans="1:11" s="52" customFormat="1" ht="137.25" thickBot="1">
      <c r="A9" s="60">
        <v>2</v>
      </c>
      <c r="B9" s="163" t="s">
        <v>122</v>
      </c>
      <c r="C9" s="198" t="s">
        <v>8</v>
      </c>
      <c r="D9" s="209">
        <v>1</v>
      </c>
      <c r="E9" s="103"/>
      <c r="F9" s="95"/>
      <c r="G9" s="96"/>
      <c r="H9" s="136"/>
      <c r="K9" s="205" t="s">
        <v>120</v>
      </c>
    </row>
    <row r="10" spans="1:8" s="26" customFormat="1" ht="27.75" customHeight="1" thickBot="1">
      <c r="A10" s="224" t="s">
        <v>100</v>
      </c>
      <c r="B10" s="225"/>
      <c r="C10" s="225"/>
      <c r="D10" s="225"/>
      <c r="E10" s="226"/>
      <c r="F10" s="206">
        <f>SUM(F8:F9)</f>
        <v>0</v>
      </c>
      <c r="G10" s="207">
        <f>SUM(G8:G9)</f>
        <v>0</v>
      </c>
      <c r="H10" s="208"/>
    </row>
  </sheetData>
  <sheetProtection/>
  <mergeCells count="2">
    <mergeCell ref="A5:H5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1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875" defaultRowHeight="12.75"/>
  <cols>
    <col min="1" max="1" width="5.00390625" style="141" customWidth="1"/>
    <col min="2" max="2" width="45.375" style="141" customWidth="1"/>
    <col min="3" max="3" width="4.875" style="141" bestFit="1" customWidth="1"/>
    <col min="4" max="4" width="11.625" style="140" customWidth="1"/>
    <col min="5" max="5" width="15.25390625" style="141" customWidth="1"/>
    <col min="6" max="6" width="16.875" style="141" bestFit="1" customWidth="1"/>
    <col min="7" max="7" width="9.875" style="141" hidden="1" customWidth="1"/>
    <col min="8" max="8" width="10.625" style="141" hidden="1" customWidth="1"/>
    <col min="9" max="9" width="17.75390625" style="141" customWidth="1"/>
    <col min="10" max="10" width="16.625" style="141" customWidth="1"/>
    <col min="11" max="16384" width="8.875" style="141" customWidth="1"/>
  </cols>
  <sheetData>
    <row r="1" ht="15.75">
      <c r="J1" s="141" t="s">
        <v>62</v>
      </c>
    </row>
    <row r="2" spans="1:10" ht="15.75">
      <c r="A2" s="227" t="s">
        <v>123</v>
      </c>
      <c r="B2" s="228"/>
      <c r="C2" s="228"/>
      <c r="D2" s="228"/>
      <c r="E2" s="228"/>
      <c r="F2" s="228"/>
      <c r="G2" s="228"/>
      <c r="H2" s="228"/>
      <c r="I2" s="228"/>
      <c r="J2" s="228"/>
    </row>
    <row r="3" ht="16.5" thickBot="1"/>
    <row r="4" spans="1:10" s="142" customFormat="1" ht="48.75" thickBot="1" thickTop="1">
      <c r="A4" s="154" t="s">
        <v>3</v>
      </c>
      <c r="B4" s="154" t="s">
        <v>4</v>
      </c>
      <c r="C4" s="154" t="s">
        <v>5</v>
      </c>
      <c r="D4" s="154" t="s">
        <v>127</v>
      </c>
      <c r="E4" s="154" t="s">
        <v>6</v>
      </c>
      <c r="F4" s="154" t="s">
        <v>30</v>
      </c>
      <c r="G4" s="154" t="s">
        <v>7</v>
      </c>
      <c r="H4" s="154" t="s">
        <v>20</v>
      </c>
      <c r="I4" s="154" t="s">
        <v>7</v>
      </c>
      <c r="J4" s="196" t="s">
        <v>63</v>
      </c>
    </row>
    <row r="5" spans="1:11" s="140" customFormat="1" ht="388.5" customHeight="1" thickTop="1">
      <c r="A5" s="137">
        <v>1</v>
      </c>
      <c r="B5" s="235" t="s">
        <v>128</v>
      </c>
      <c r="C5" s="176" t="s">
        <v>8</v>
      </c>
      <c r="D5" s="177">
        <v>1</v>
      </c>
      <c r="E5" s="173"/>
      <c r="F5" s="173"/>
      <c r="G5" s="143"/>
      <c r="H5" s="137"/>
      <c r="I5" s="174"/>
      <c r="J5" s="175"/>
      <c r="K5" s="210" t="s">
        <v>116</v>
      </c>
    </row>
    <row r="6" spans="1:10" ht="15.75">
      <c r="A6" s="229" t="s">
        <v>66</v>
      </c>
      <c r="B6" s="230"/>
      <c r="C6" s="230"/>
      <c r="D6" s="230"/>
      <c r="E6" s="230"/>
      <c r="F6" s="138">
        <f>SUM(F5:H5)</f>
        <v>0</v>
      </c>
      <c r="G6" s="138">
        <f>SUM(G5:I5)</f>
        <v>0</v>
      </c>
      <c r="H6" s="138">
        <f>SUM(H5:J5)</f>
        <v>0</v>
      </c>
      <c r="I6" s="199">
        <f>SUM(I5:K5)</f>
        <v>0</v>
      </c>
      <c r="J6" s="144"/>
    </row>
    <row r="9" spans="1:9" ht="15.75">
      <c r="A9" s="139"/>
      <c r="B9" s="142"/>
      <c r="C9" s="145"/>
      <c r="D9" s="146"/>
      <c r="E9" s="145"/>
      <c r="F9" s="145"/>
      <c r="G9" s="145"/>
      <c r="H9" s="145"/>
      <c r="I9" s="145"/>
    </row>
    <row r="10" spans="1:9" ht="15.75">
      <c r="A10" s="145"/>
      <c r="B10" s="142"/>
      <c r="C10" s="145"/>
      <c r="D10" s="146"/>
      <c r="E10" s="145"/>
      <c r="F10" s="145"/>
      <c r="G10" s="145"/>
      <c r="H10" s="145"/>
      <c r="I10" s="145"/>
    </row>
    <row r="11" spans="1:9" ht="15.75">
      <c r="A11" s="147"/>
      <c r="B11" s="142"/>
      <c r="C11" s="147"/>
      <c r="D11" s="148"/>
      <c r="E11" s="149"/>
      <c r="F11" s="149"/>
      <c r="G11" s="149"/>
      <c r="H11" s="145"/>
      <c r="I11" s="145"/>
    </row>
    <row r="12" spans="1:9" ht="15" customHeight="1">
      <c r="A12" s="150"/>
      <c r="B12" s="142"/>
      <c r="C12" s="150"/>
      <c r="D12" s="151"/>
      <c r="E12" s="150"/>
      <c r="F12" s="150"/>
      <c r="G12" s="150"/>
      <c r="H12" s="145"/>
      <c r="I12" s="145"/>
    </row>
    <row r="13" spans="1:9" ht="19.5" customHeight="1">
      <c r="A13" s="150"/>
      <c r="B13" s="142"/>
      <c r="C13" s="150"/>
      <c r="D13" s="151"/>
      <c r="E13" s="152"/>
      <c r="F13" s="152"/>
      <c r="G13" s="152"/>
      <c r="H13" s="145"/>
      <c r="I13" s="145"/>
    </row>
    <row r="14" spans="1:9" ht="15.75">
      <c r="A14" s="150"/>
      <c r="B14" s="142"/>
      <c r="C14" s="150"/>
      <c r="D14" s="151"/>
      <c r="E14" s="152"/>
      <c r="F14" s="152"/>
      <c r="G14" s="152"/>
      <c r="H14" s="145"/>
      <c r="I14" s="145"/>
    </row>
    <row r="15" spans="1:9" ht="19.5" customHeight="1">
      <c r="A15" s="145"/>
      <c r="B15" s="142"/>
      <c r="C15" s="145"/>
      <c r="D15" s="146"/>
      <c r="E15" s="148"/>
      <c r="F15" s="153"/>
      <c r="G15" s="153"/>
      <c r="H15" s="145"/>
      <c r="I15" s="145"/>
    </row>
    <row r="16" ht="15.75">
      <c r="B16" s="142"/>
    </row>
    <row r="17" ht="15.75">
      <c r="B17" s="142"/>
    </row>
    <row r="18" ht="15.75">
      <c r="B18" s="142"/>
    </row>
    <row r="19" ht="15.75">
      <c r="B19" s="142"/>
    </row>
  </sheetData>
  <sheetProtection/>
  <mergeCells count="2">
    <mergeCell ref="A2:J2"/>
    <mergeCell ref="A6:E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K17"/>
  <sheetViews>
    <sheetView view="pageBreakPreview" zoomScaleSheetLayoutView="100" zoomScalePageLayoutView="0" workbookViewId="0" topLeftCell="A1">
      <selection activeCell="K11" sqref="K11"/>
    </sheetView>
  </sheetViews>
  <sheetFormatPr defaultColWidth="8.875" defaultRowHeight="12.75"/>
  <cols>
    <col min="1" max="1" width="5.00390625" style="33" customWidth="1"/>
    <col min="2" max="2" width="45.375" style="33" customWidth="1"/>
    <col min="3" max="3" width="4.875" style="33" bestFit="1" customWidth="1"/>
    <col min="4" max="4" width="11.625" style="101" customWidth="1"/>
    <col min="5" max="5" width="15.25390625" style="123" customWidth="1"/>
    <col min="6" max="6" width="16.875" style="123" bestFit="1" customWidth="1"/>
    <col min="7" max="7" width="9.875" style="33" hidden="1" customWidth="1"/>
    <col min="8" max="8" width="10.625" style="33" hidden="1" customWidth="1"/>
    <col min="9" max="9" width="17.75390625" style="33" customWidth="1"/>
    <col min="10" max="10" width="16.625" style="33" customWidth="1"/>
    <col min="11" max="16384" width="8.875" style="33" customWidth="1"/>
  </cols>
  <sheetData>
    <row r="2" ht="12.75">
      <c r="J2" s="33" t="s">
        <v>64</v>
      </c>
    </row>
    <row r="3" spans="1:10" ht="15.75">
      <c r="A3" s="233" t="s">
        <v>118</v>
      </c>
      <c r="B3" s="234"/>
      <c r="C3" s="234"/>
      <c r="D3" s="234"/>
      <c r="E3" s="234"/>
      <c r="F3" s="234"/>
      <c r="G3" s="234"/>
      <c r="H3" s="234"/>
      <c r="I3" s="234"/>
      <c r="J3" s="234"/>
    </row>
    <row r="4" ht="13.5" thickBot="1"/>
    <row r="5" spans="1:10" s="197" customFormat="1" ht="50.25" customHeight="1" thickBot="1" thickTop="1">
      <c r="A5" s="66" t="s">
        <v>3</v>
      </c>
      <c r="B5" s="66" t="s">
        <v>4</v>
      </c>
      <c r="C5" s="66" t="s">
        <v>5</v>
      </c>
      <c r="D5" s="66" t="s">
        <v>77</v>
      </c>
      <c r="E5" s="66" t="s">
        <v>6</v>
      </c>
      <c r="F5" s="66" t="s">
        <v>30</v>
      </c>
      <c r="G5" s="66" t="s">
        <v>7</v>
      </c>
      <c r="H5" s="66" t="s">
        <v>20</v>
      </c>
      <c r="I5" s="66" t="s">
        <v>7</v>
      </c>
      <c r="J5" s="196" t="s">
        <v>63</v>
      </c>
    </row>
    <row r="6" spans="1:11" s="101" customFormat="1" ht="182.25" thickTop="1">
      <c r="A6" s="100">
        <v>1</v>
      </c>
      <c r="B6" s="202" t="s">
        <v>117</v>
      </c>
      <c r="C6" s="128" t="s">
        <v>8</v>
      </c>
      <c r="D6" s="129">
        <v>1</v>
      </c>
      <c r="E6" s="127"/>
      <c r="F6" s="104"/>
      <c r="G6" s="105"/>
      <c r="H6" s="106"/>
      <c r="I6" s="124"/>
      <c r="J6" s="135"/>
      <c r="K6" s="211" t="s">
        <v>116</v>
      </c>
    </row>
    <row r="7" spans="1:10" ht="15.75">
      <c r="A7" s="231" t="s">
        <v>119</v>
      </c>
      <c r="B7" s="232"/>
      <c r="C7" s="232"/>
      <c r="D7" s="232"/>
      <c r="E7" s="232"/>
      <c r="F7" s="125">
        <f>SUM(F6:H6)</f>
        <v>0</v>
      </c>
      <c r="G7" s="125">
        <f>SUM(G6:I6)</f>
        <v>0</v>
      </c>
      <c r="H7" s="125">
        <f>SUM(H6:J6)</f>
        <v>0</v>
      </c>
      <c r="I7" s="195">
        <f>SUM(I6:K6)</f>
        <v>0</v>
      </c>
      <c r="J7" s="126"/>
    </row>
    <row r="10" spans="1:9" ht="15">
      <c r="A10" s="107"/>
      <c r="B10" s="37"/>
      <c r="C10" s="37"/>
      <c r="D10" s="108"/>
      <c r="E10" s="109"/>
      <c r="F10" s="109"/>
      <c r="G10" s="37"/>
      <c r="H10" s="37"/>
      <c r="I10" s="37"/>
    </row>
    <row r="11" spans="1:9" ht="12.75">
      <c r="A11" s="37"/>
      <c r="B11" s="37"/>
      <c r="C11" s="37"/>
      <c r="D11" s="108"/>
      <c r="E11" s="109"/>
      <c r="F11" s="109"/>
      <c r="G11" s="37"/>
      <c r="H11" s="37"/>
      <c r="I11" s="37"/>
    </row>
    <row r="12" spans="1:9" ht="12.75">
      <c r="A12" s="36"/>
      <c r="B12" s="36"/>
      <c r="C12" s="36"/>
      <c r="D12" s="110"/>
      <c r="E12" s="111"/>
      <c r="F12" s="111"/>
      <c r="G12" s="112"/>
      <c r="H12" s="37"/>
      <c r="I12" s="37"/>
    </row>
    <row r="13" spans="1:9" ht="15" customHeight="1">
      <c r="A13" s="113"/>
      <c r="B13" s="113"/>
      <c r="C13" s="113"/>
      <c r="D13" s="114"/>
      <c r="E13" s="115"/>
      <c r="F13" s="115"/>
      <c r="G13" s="113"/>
      <c r="H13" s="37"/>
      <c r="I13" s="37"/>
    </row>
    <row r="14" spans="1:9" ht="19.5" customHeight="1">
      <c r="A14" s="116"/>
      <c r="B14" s="37"/>
      <c r="C14" s="116"/>
      <c r="D14" s="117"/>
      <c r="E14" s="118"/>
      <c r="F14" s="118"/>
      <c r="G14" s="118"/>
      <c r="H14" s="37"/>
      <c r="I14" s="37"/>
    </row>
    <row r="15" spans="1:9" ht="19.5" customHeight="1">
      <c r="A15" s="116"/>
      <c r="B15" s="37"/>
      <c r="C15" s="116"/>
      <c r="D15" s="117"/>
      <c r="E15" s="118"/>
      <c r="F15" s="118"/>
      <c r="G15" s="118"/>
      <c r="H15" s="37"/>
      <c r="I15" s="37"/>
    </row>
    <row r="16" spans="1:9" ht="12.75">
      <c r="A16" s="116"/>
      <c r="B16" s="119"/>
      <c r="C16" s="116"/>
      <c r="D16" s="117"/>
      <c r="E16" s="118"/>
      <c r="F16" s="118"/>
      <c r="G16" s="118"/>
      <c r="H16" s="37"/>
      <c r="I16" s="37"/>
    </row>
    <row r="17" spans="1:9" ht="19.5" customHeight="1">
      <c r="A17" s="37"/>
      <c r="B17" s="37"/>
      <c r="C17" s="37"/>
      <c r="D17" s="108"/>
      <c r="E17" s="120"/>
      <c r="F17" s="121"/>
      <c r="G17" s="122"/>
      <c r="H17" s="37"/>
      <c r="I17" s="37"/>
    </row>
  </sheetData>
  <sheetProtection/>
  <mergeCells count="2">
    <mergeCell ref="A7:E7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2017-01-11T11:48:41Z</cp:lastPrinted>
  <dcterms:created xsi:type="dcterms:W3CDTF">1997-02-26T13:46:56Z</dcterms:created>
  <dcterms:modified xsi:type="dcterms:W3CDTF">2018-01-25T07:11:54Z</dcterms:modified>
  <cp:category/>
  <cp:version/>
  <cp:contentType/>
  <cp:contentStatus/>
</cp:coreProperties>
</file>