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firstSheet="2" activeTab="4"/>
  </bookViews>
  <sheets>
    <sheet name="Pakiet 1. Sprzęt kuch.elektr." sheetId="1" r:id="rId1"/>
    <sheet name="Pakiet 2.Sprzęt kuch.drobny" sheetId="2" r:id="rId2"/>
    <sheet name="Pakiet 3.Kuch.-jednoraz.zastaw." sheetId="3" r:id="rId3"/>
    <sheet name="Pakiet 4. Prof sprzęt kuch." sheetId="4" r:id="rId4"/>
    <sheet name="Pakiet 5. Piec konwekc-parowy" sheetId="5" r:id="rId5"/>
    <sheet name="Pakiet 6. Kocioł warzelny" sheetId="6" r:id="rId6"/>
  </sheets>
  <definedNames>
    <definedName name="_xlnm.Print_Area" localSheetId="1">'Pakiet 2.Sprzęt kuch.drobny'!$A$1:$H$27</definedName>
    <definedName name="_xlnm.Print_Area" localSheetId="2">'Pakiet 3.Kuch.-jednoraz.zastaw.'!$A$1:$H$58</definedName>
  </definedNames>
  <calcPr fullCalcOnLoad="1"/>
</workbook>
</file>

<file path=xl/sharedStrings.xml><?xml version="1.0" encoding="utf-8"?>
<sst xmlns="http://schemas.openxmlformats.org/spreadsheetml/2006/main" count="242" uniqueCount="126">
  <si>
    <t>I.</t>
  </si>
  <si>
    <t>I / A</t>
  </si>
  <si>
    <t>I / B</t>
  </si>
  <si>
    <t>L.p.</t>
  </si>
  <si>
    <t>Nazwa materiału</t>
  </si>
  <si>
    <t>J.m</t>
  </si>
  <si>
    <t>Cena jednost</t>
  </si>
  <si>
    <t>Wartość brutto</t>
  </si>
  <si>
    <t>szt.</t>
  </si>
  <si>
    <t>szt</t>
  </si>
  <si>
    <t>op.</t>
  </si>
  <si>
    <t>Talerz głęboki (flaczarka) poj. 500ml. jednorazowy (po 100 szt.)</t>
  </si>
  <si>
    <t>Talerz płytki jednorazowy (po 100 szt.)</t>
  </si>
  <si>
    <t>Serwetki papierowe różne kolorowe (w tym świąteczne) (po 20 szt.)</t>
  </si>
  <si>
    <t>Łyżka stołowa SN stalowa</t>
  </si>
  <si>
    <t>VAT 22%</t>
  </si>
  <si>
    <t>EURO = 3.8771</t>
  </si>
  <si>
    <t>Noże plastikowe jednorazowe (po 100 szt.)</t>
  </si>
  <si>
    <t>Łyżki plastikowe jednorazowe (po 100 szt.)</t>
  </si>
  <si>
    <t>Widelec plastikowy jednorazowy (po 100 szt.)</t>
  </si>
  <si>
    <t>Załącznik nr 1</t>
  </si>
  <si>
    <t>UWAGI</t>
  </si>
  <si>
    <t>Czajnik aluminiowy poj. 7 - 10 L</t>
  </si>
  <si>
    <t>Pojemnik termoizolacyjny styropianowy jednorazowy na zupę z wieczkiem plastikowym poj. 0,4/0,5 L</t>
  </si>
  <si>
    <t xml:space="preserve">Pojemnik termoizolacyjny styropianowy obiadowy jednorazowy trójdzielny z pokrywką połączoną na stałe z pojemnikiem </t>
  </si>
  <si>
    <t>Serwetki papierowe gastronomiczne białe (po 100 szt.)</t>
  </si>
  <si>
    <t>Łyżeczka do herbaty stalowa SN</t>
  </si>
  <si>
    <t>Nóz stołowy stalowy SN</t>
  </si>
  <si>
    <t>Widelec stołowy stalowy SN</t>
  </si>
  <si>
    <t>Sprzęt jednorazowy</t>
  </si>
  <si>
    <t>Zastawa stołowa</t>
  </si>
  <si>
    <t>Wartość netto</t>
  </si>
  <si>
    <t>Deska do krojenia z polietylenu biała 30x22cm grubość ok. 1 cm</t>
  </si>
  <si>
    <t>Dzbanek szklany do soku 2 L</t>
  </si>
  <si>
    <t>Łyżeczka plastikowa jednorazowa (po 100 szt.)</t>
  </si>
  <si>
    <t>Chochelka stal nierdzewna 120ml, konstrukcji jednorodnej (bez spawów i połączeń)</t>
  </si>
  <si>
    <t>Rózga stalowa ze stali nierdzewnej dł. ok. 50cm</t>
  </si>
  <si>
    <t>Przyprawnik 4 elementowy ze stali nierdzewnej</t>
  </si>
  <si>
    <t xml:space="preserve">Dzbanek ze stali nierdzewnej z pokrywką 2L </t>
  </si>
  <si>
    <t xml:space="preserve">Dzbanek plastykowy poliwęglanowy z pokrywą 2 - 3 L </t>
  </si>
  <si>
    <t>Patelnia ze stali nierdzewnej pojemność około 4L</t>
  </si>
  <si>
    <t>Pojemnik plastykowy o zwiększonej odporności pojemnośc 40L</t>
  </si>
  <si>
    <t>Kubki plastikowe jednorazowe do napojów zimnych poj. 500 ml. (po 75 szt.)</t>
  </si>
  <si>
    <t>Termos z pokrywką 2,5 L bezkapkowy</t>
  </si>
  <si>
    <t>Wyposażenie kuchenne</t>
  </si>
  <si>
    <t>Deska do krojenia z polietylenu biała 60x45cm grubość ok. 1 cm</t>
  </si>
  <si>
    <t>Garnek z pokrywą ze stali nierdzewnej o pojemności 6L</t>
  </si>
  <si>
    <t>Opryskiwacz ciśnieniowy</t>
  </si>
  <si>
    <t>Pojemnik na mięso z pokrywą biały 40L - 50 L</t>
  </si>
  <si>
    <t>Stojak na deski STALGAST</t>
  </si>
  <si>
    <t>Termometr ze stali nierdzewnej kom. w etui temp. -100 C do 1000 C</t>
  </si>
  <si>
    <t xml:space="preserve">Pojemnik na odpady kuchenne na kółkach z tworzywa z pokrywą 80 L kolor zielony </t>
  </si>
  <si>
    <t>Wiadro kuchenne z tworzywa sztucznego z przykrywą 10 L kolory zgodne z HACCP</t>
  </si>
  <si>
    <t>poz.1-18 ujęto w przetarg</t>
  </si>
  <si>
    <t>Cena jednost netto</t>
  </si>
  <si>
    <t>Nazwa Materiału</t>
  </si>
  <si>
    <t>J.m.</t>
  </si>
  <si>
    <t>Cena jednostkowa netto</t>
  </si>
  <si>
    <t>Wartość całkowita brutto</t>
  </si>
  <si>
    <t xml:space="preserve">Talerz głęboki porcelanowy (porcelitowy) grubościenny średnica 220/240mm </t>
  </si>
  <si>
    <t>Talerz obiadowy płytki porcelanowy (porcelitowy) średnica 230/250mm</t>
  </si>
  <si>
    <t>Woreczki jednorazowe foliowe wym. ok.18/4x35     (szerokość torby 18 cm, głębokość zakładki 4 cm, wysokość torby 35 cm) pakowane po 1000 szt.</t>
  </si>
  <si>
    <t xml:space="preserve">Pakiet 2 - Dostawa drobnego sprzętu i wyposażenia kuchennego </t>
  </si>
  <si>
    <t>Pakiet 3 - Dostawa  sprzetu jednorazowego i zastawy stolowej oraz drobnych akcesoriów  kuchennych</t>
  </si>
  <si>
    <t>Pakiet 4 Dostawa profesjonalnego sprzętu kuchennego</t>
  </si>
  <si>
    <t>wymiana zużytego sprzętu</t>
  </si>
  <si>
    <r>
      <t xml:space="preserve">RAZEM </t>
    </r>
    <r>
      <rPr>
        <sz val="12"/>
        <rFont val="Arial CE"/>
        <family val="0"/>
      </rPr>
      <t>netto</t>
    </r>
    <r>
      <rPr>
        <b/>
        <sz val="12"/>
        <rFont val="Arial CE"/>
        <family val="0"/>
      </rPr>
      <t xml:space="preserve"> brutto:</t>
    </r>
  </si>
  <si>
    <t>Załącznik nr 5</t>
  </si>
  <si>
    <t>Nazwa modelu, producent</t>
  </si>
  <si>
    <t>Załącznik nr 6</t>
  </si>
  <si>
    <t>Pakiet 1 - Dostawa sprzętu kuchennego (elektrycznego)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</si>
  <si>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 xml:space="preserve"> brutto:</t>
    </r>
  </si>
  <si>
    <r>
      <t xml:space="preserve">Planowana ilość na </t>
    </r>
    <r>
      <rPr>
        <b/>
        <sz val="12"/>
        <color indexed="12"/>
        <rFont val="Arial CE"/>
        <family val="0"/>
      </rPr>
      <t>2017</t>
    </r>
  </si>
  <si>
    <r>
      <t xml:space="preserve">Planowana ilość na </t>
    </r>
    <r>
      <rPr>
        <b/>
        <sz val="12"/>
        <color indexed="12"/>
        <rFont val="Times New Roman"/>
        <family val="1"/>
      </rPr>
      <t>2017</t>
    </r>
  </si>
  <si>
    <t>Czajnik SN 5-7l  do herbaty</t>
  </si>
  <si>
    <t xml:space="preserve">Garnek   SN18/10 z pok. poj.50L   do kuch.gazowych  wzmocnione uchwyty bez pok. </t>
  </si>
  <si>
    <t>Garnek  do duszenia płaski SN 18/10  z pok. poj.12L do kuch.gazowych  wzmocnione uchwyty</t>
  </si>
  <si>
    <t>Garnek  do duszenia płaski SN18/10 z pok. poj.30L   do kuch.gazowych  wzmocnione uchwyty</t>
  </si>
  <si>
    <t>Łopatka do przewracania kotletów SN płaska dł.400 część robocza dł.150</t>
  </si>
  <si>
    <t>Mieszadło do kotła SN dł.ok.600</t>
  </si>
  <si>
    <t>Odciekacz narożny SN do poj GN 1/1.1/2</t>
  </si>
  <si>
    <t xml:space="preserve">Pojemnik GN1/1  SN do piecy kon.         h-100 mm </t>
  </si>
  <si>
    <t xml:space="preserve">Pojemnik GN1/1  SN do piecy kon.         h-650 mm </t>
  </si>
  <si>
    <t xml:space="preserve">Pojemnik GN1/2 SN z pokrywą z uszczelką .         h-200 mm </t>
  </si>
  <si>
    <t xml:space="preserve">Pojemnik perforowane  GN1/1  SN do piecy kon.         h-100 mm </t>
  </si>
  <si>
    <t xml:space="preserve">    </t>
  </si>
  <si>
    <t>Rózga Stalowa SN  dł.600</t>
  </si>
  <si>
    <t>Szpatuła kątowa SN 200x73  uchwyt polipropylenu</t>
  </si>
  <si>
    <t>Termos do kawy i herbaty S.S. 2l.</t>
  </si>
  <si>
    <t>Ubijak do ziemniaków SN dł. ok 400 uchwyt SN</t>
  </si>
  <si>
    <r>
      <t xml:space="preserve">Chochla pozbawiona spawów i zagięć </t>
    </r>
    <r>
      <rPr>
        <sz val="11"/>
        <color indexed="12"/>
        <rFont val="Calibri"/>
        <family val="2"/>
      </rPr>
      <t>Ø</t>
    </r>
    <r>
      <rPr>
        <sz val="11"/>
        <color indexed="12"/>
        <rFont val="Times New Roman"/>
        <family val="1"/>
      </rPr>
      <t>80x325, SN18/10</t>
    </r>
  </si>
  <si>
    <r>
      <t xml:space="preserve">Łyżka cedzakowa SN pozbawiona spawów i zagięć  </t>
    </r>
    <r>
      <rPr>
        <sz val="11"/>
        <color indexed="12"/>
        <rFont val="Calibri"/>
        <family val="2"/>
      </rPr>
      <t>Ø</t>
    </r>
    <r>
      <rPr>
        <sz val="11"/>
        <color indexed="12"/>
        <rFont val="Times New Roman"/>
        <family val="1"/>
      </rPr>
      <t>140</t>
    </r>
    <r>
      <rPr>
        <sz val="16.8"/>
        <color indexed="12"/>
        <rFont val="Times New Roman"/>
        <family val="1"/>
      </rPr>
      <t xml:space="preserve"> </t>
    </r>
  </si>
  <si>
    <r>
      <t>Patelnie nieprzywierająca ze stali węglowej</t>
    </r>
    <r>
      <rPr>
        <sz val="11"/>
        <color indexed="12"/>
        <rFont val="Times New Roman"/>
        <family val="1"/>
      </rPr>
      <t xml:space="preserve"> </t>
    </r>
    <r>
      <rPr>
        <sz val="11"/>
        <color indexed="12"/>
        <rFont val="Calibri"/>
        <family val="2"/>
      </rPr>
      <t>Ø</t>
    </r>
    <r>
      <rPr>
        <sz val="11"/>
        <color indexed="12"/>
        <rFont val="Times New Roman"/>
        <family val="1"/>
      </rPr>
      <t>280 h30</t>
    </r>
  </si>
  <si>
    <r>
      <t xml:space="preserve">Sito stalowe z raczką PROFI  LINE </t>
    </r>
    <r>
      <rPr>
        <sz val="12"/>
        <color indexed="12"/>
        <rFont val="Calibri"/>
        <family val="2"/>
      </rPr>
      <t>Ø240</t>
    </r>
  </si>
  <si>
    <r>
      <t xml:space="preserve">Folia aluminiowa </t>
    </r>
    <r>
      <rPr>
        <b/>
        <sz val="12"/>
        <color indexed="12"/>
        <rFont val="Times New Roman"/>
        <family val="1"/>
      </rPr>
      <t>szer. 450/500 mm po 50 mb na rolce</t>
    </r>
  </si>
  <si>
    <r>
      <t xml:space="preserve">Folia spożywcza biała (przeżroczysta) </t>
    </r>
    <r>
      <rPr>
        <b/>
        <sz val="12"/>
        <color indexed="12"/>
        <rFont val="Times New Roman"/>
        <family val="1"/>
      </rPr>
      <t>szer. 450/500 mm po 300 mb na rolce</t>
    </r>
  </si>
  <si>
    <r>
      <t>Kubki plastikowe jednorazowe</t>
    </r>
    <r>
      <rPr>
        <b/>
        <sz val="12"/>
        <color indexed="12"/>
        <rFont val="Times New Roman"/>
        <family val="1"/>
      </rPr>
      <t xml:space="preserve"> do napojów gorących</t>
    </r>
    <r>
      <rPr>
        <sz val="12"/>
        <color indexed="12"/>
        <rFont val="Times New Roman"/>
        <family val="1"/>
      </rPr>
      <t xml:space="preserve"> poj. 200 ml. (po 100 szt.)</t>
    </r>
  </si>
  <si>
    <r>
      <t xml:space="preserve">Kubki plastikowe jednorazowe </t>
    </r>
    <r>
      <rPr>
        <b/>
        <sz val="12"/>
        <color indexed="12"/>
        <rFont val="Times New Roman"/>
        <family val="1"/>
      </rPr>
      <t>do napojów zimnych</t>
    </r>
    <r>
      <rPr>
        <sz val="12"/>
        <color indexed="12"/>
        <rFont val="Times New Roman"/>
        <family val="1"/>
      </rPr>
      <t xml:space="preserve"> poj. 200 ml. (po 100 szt.)</t>
    </r>
  </si>
  <si>
    <t>Kubek porcelanowy (porcelitowy) poj. 500 ml</t>
  </si>
  <si>
    <t>Kubek z dziubkiem z tworzywa</t>
  </si>
  <si>
    <t>Talerz deserowy porcelanowy (porcelitowy) średnica 180/190mm</t>
  </si>
  <si>
    <r>
      <rPr>
        <b/>
        <u val="single"/>
        <sz val="12"/>
        <color indexed="12"/>
        <rFont val="Times New Roman"/>
        <family val="1"/>
      </rPr>
      <t xml:space="preserve">Kuchenka mikrofalowa wolnostojąca                                               </t>
    </r>
    <r>
      <rPr>
        <b/>
        <sz val="12"/>
        <color indexed="12"/>
        <rFont val="Times New Roman"/>
        <family val="1"/>
      </rPr>
      <t xml:space="preserve"> - </t>
    </r>
    <r>
      <rPr>
        <sz val="12"/>
        <color indexed="12"/>
        <rFont val="Times New Roman"/>
        <family val="1"/>
      </rPr>
      <t xml:space="preserve">o pojemności nie mniej niż 18l, nie więcej niż 22l, moc fal elektromagnetycznych (mikrofale) nie mniej niż 800W, z systemem Intellowave lub podobnym powodującym równomierny rozkład temperatury wewnątrz nagrzewanej potrawy, sterowana mechanicznie lub elektro-mechaniczne z funkcją rozmrażania bez funkcji grill </t>
    </r>
  </si>
  <si>
    <r>
      <rPr>
        <b/>
        <u val="single"/>
        <sz val="12"/>
        <color indexed="12"/>
        <rFont val="Times New Roman"/>
        <family val="1"/>
      </rPr>
      <t>Czajnik elektryczny bezprzewodowy</t>
    </r>
    <r>
      <rPr>
        <sz val="12"/>
        <color indexed="12"/>
        <rFont val="Times New Roman"/>
        <family val="1"/>
      </rPr>
      <t xml:space="preserve">                                                  - element grzejny - płytka grzejna z automatycznym zabezpieczeniem przed gotowaniem na ,,sucho" - bez wody i przed przegrzaniem o poj. min 1,7 - 2,2l </t>
    </r>
    <r>
      <rPr>
        <b/>
        <sz val="12"/>
        <color indexed="12"/>
        <rFont val="Times New Roman"/>
        <family val="1"/>
      </rPr>
      <t>z wodowskazem, o mocy 2000 - 2400W.                                                                                           W wykonaniu ze stali nierdzewnej lub wysokiej jakości tworzywa, które pod wpływem temperatury nie wydziela żadnych zapachów powdujacych nieprzyjemny smak wody.</t>
    </r>
  </si>
  <si>
    <r>
      <rPr>
        <b/>
        <u val="single"/>
        <sz val="12"/>
        <color indexed="12"/>
        <rFont val="Times New Roman"/>
        <family val="1"/>
      </rPr>
      <t xml:space="preserve">Płyta ceramiczna, grzewcza - elektryczna </t>
    </r>
    <r>
      <rPr>
        <b/>
        <sz val="12"/>
        <color indexed="12"/>
        <rFont val="Times New Roman"/>
        <family val="1"/>
      </rPr>
      <t xml:space="preserve">                                                                  </t>
    </r>
    <r>
      <rPr>
        <sz val="12"/>
        <color indexed="12"/>
        <rFont val="Times New Roman"/>
        <family val="1"/>
      </rPr>
      <t xml:space="preserve">z czterma polami grzejnymi                                                               Wymiary (szer. x wys. x gł.)   50/60 x 50/60 cm
Barwa płyty grzewczej   czarny
Moc przyłączeniowa  6/7 kW
Napięcie zasilania  230V, opcjonalnie 400V
Punkty grzewcze   4 pola ceramiczne
Kontrola płyty grzewczej  elektroniczne - dotykowe (sensorowe) na płycie grzewczej
Wykonanie płyty grzewczej  ceramiczne - z ramką lub bez ramki
Dodatkowe opcje  brak
</t>
    </r>
  </si>
  <si>
    <r>
      <rPr>
        <b/>
        <u val="single"/>
        <sz val="12"/>
        <color indexed="12"/>
        <rFont val="Times New Roman"/>
        <family val="1"/>
      </rPr>
      <t xml:space="preserve">Ostrzałka elektryczna profesjonalna do ostrzenia noży, </t>
    </r>
    <r>
      <rPr>
        <sz val="12"/>
        <color indexed="12"/>
        <rFont val="Times New Roman"/>
        <family val="1"/>
      </rPr>
      <t xml:space="preserve">                            diamentowy kamień, 6600 obr./min., do podostrzania, polerowania, wszystkich rodzajów noży</t>
    </r>
  </si>
  <si>
    <r>
      <rPr>
        <b/>
        <u val="single"/>
        <sz val="12"/>
        <color indexed="12"/>
        <rFont val="Times New Roman"/>
        <family val="1"/>
      </rPr>
      <t xml:space="preserve">Możliwości produkcyjne pieca:    </t>
    </r>
    <r>
      <rPr>
        <sz val="12"/>
        <color indexed="12"/>
        <rFont val="Times New Roman"/>
        <family val="1"/>
      </rPr>
      <t xml:space="preserve">                        - gotowanie na parze;                                               - gotowanie w niskich temperaturach;                             - gotowanie próżniowe ;                                                - blanszowanie warzyw;                                            - gotowanie jednoczesne pełnych zestawów obiadowych;                                                                  - pieczenie;                                                               - pieczenie metoda inercji ciepła;                               - grilowanie;                                                                 - smażenie dań panierowanych;                                    - smażenie frytek;                                                        - rożen;                                                                           - pieczenie porcji talerzowych;                                     - pieczenie pizzy;                                                              - podgrzewanie i dogrzewanie potraw;                       - pieczenie pieczywa i ciast;                                        - suszenie;                                                                        </t>
    </r>
  </si>
  <si>
    <t>Pakiet 6 - Dostawa kotłów warzelnych</t>
  </si>
  <si>
    <t>Pakiet 5 - Dostawa pieca konwekcyjno - parowego</t>
  </si>
  <si>
    <r>
      <rPr>
        <b/>
        <u val="single"/>
        <sz val="12"/>
        <color indexed="12"/>
        <rFont val="Times New Roman"/>
        <family val="1"/>
      </rPr>
      <t>BUDOWA:</t>
    </r>
    <r>
      <rPr>
        <b/>
        <sz val="12"/>
        <color indexed="12"/>
        <rFont val="Times New Roman"/>
        <family val="1"/>
      </rPr>
      <t xml:space="preserve">   </t>
    </r>
    <r>
      <rPr>
        <sz val="12"/>
        <color indexed="12"/>
        <rFont val="Times New Roman"/>
        <family val="1"/>
      </rPr>
      <t xml:space="preserve">                                                           Idealnie gładka, szczelna komora                                  Drzwi z podwójną hartowaną szybą, komorą powietrzną i wewnętrzną szybą odbijającą ciepło zmniejszającą emisję ciepła w stronę operatora i podnoszącą wydajność urzadzenia,                                 Składana szyba wewnętrzna umożliwiająca łatwe czyszczenie,                                                               Uchwyt montowany z prawej lub lewej strony,               Regulowany zawias zapewniający optymalne uszczelnienie (współczynnik szczelności min. IPX5),  Oświetlenie LED                                                            </t>
    </r>
  </si>
  <si>
    <t>Podstawa do pieca konwekcyjnego LAINOX CEV 101S</t>
  </si>
  <si>
    <t>Szatkownica elektryczna Profi Line do warzyw z zestawem 5 tarcz + podwójna tarcza kostkarka do ziemniaków 10 x 10 mm</t>
  </si>
  <si>
    <t>Przystawka do przecierania SPOMASZ MKZ-20, do napędu NMK - 110 o wymiarach:                                                                                                  - (dł.  x szer. x wys.) 50x34x47 cm,                                                          - średnica oczka sita - 6mm,                                                                 - pojemność misy - 20L,</t>
  </si>
  <si>
    <t>Cena jednostkowa</t>
  </si>
  <si>
    <t xml:space="preserve">UWAGI               </t>
  </si>
  <si>
    <r>
      <rPr>
        <b/>
        <sz val="12"/>
        <color indexed="12"/>
        <rFont val="Arial"/>
        <family val="2"/>
      </rPr>
      <t xml:space="preserve">Kocioł warzelny parowy np.. Firmy LOZAMET typ KP-200.7, z armaturę bezpieczeństwa, z zaworem nastawionym na ciśnienie otwarcia 0,05 MPa.                                                                           </t>
    </r>
    <r>
      <rPr>
        <sz val="12"/>
        <color indexed="12"/>
        <rFont val="Arial"/>
        <family val="2"/>
      </rPr>
      <t xml:space="preserve"> - dostawa z kompletnym osprzętem, montażem i przyłączeniem do instalacji
- pojemność robocza zbiornika warzelnego          dm3  200
- średnica zbiornika warzelnego  mm  684
- średnica obudowy  mm  950
- wymiary (długość x szerokość )  mm  1000 x 1320
- wysokość od podłogi do płyty górnej  mm  900 ± 20
- odległość zaworu spustowego od podłogi  mm    290 ± 20
-moc grzewcza  kW   29,5
- zużycie pary  kg/h    42
- pojemność ogrzewacza  dm3    28
- ciśnienie robocze pary wodnej  MPa  0,04
- przyłącze pary  ”  G 1" lub wąż
Ø wew. 38 mm
- przyłącze instalacji kondensatu  ”  G ½" lub wąż
Ø wew. 12,5 mm
- przyłącze wody zimnej  ”  G½"</t>
    </r>
  </si>
  <si>
    <t>Deska do krojenia z polietylenu ,czerwona , brązowa,  530x325 mm</t>
  </si>
  <si>
    <t xml:space="preserve">Deska do krojenia z polietylenu 600x450 mm ,                                          czerwona 1 ,                                                                                zielona 1, </t>
  </si>
  <si>
    <t>Pojemnik termoizolacyjny styropianowy jednorazowy na zupę z wieczkiem plastikowym poj. 0,65/0,75 L</t>
  </si>
  <si>
    <t>Termometr lodówkowy tarczowy wykonany ze stali nierdzewnej. Konstrukcja termometru umożlwia dwa sposoby mocowania: jako urządzenie swobodnie stojące lub mocowane do półki za pomocą uchwytu.</t>
  </si>
  <si>
    <r>
      <t xml:space="preserve"> Całkowita wartość </t>
    </r>
    <r>
      <rPr>
        <sz val="12"/>
        <rFont val="Arial CE"/>
        <family val="0"/>
      </rPr>
      <t xml:space="preserve"> netto/ </t>
    </r>
    <r>
      <rPr>
        <b/>
        <sz val="12"/>
        <rFont val="Arial CE"/>
        <family val="0"/>
      </rPr>
      <t>brutto:</t>
    </r>
  </si>
  <si>
    <r>
      <t xml:space="preserve"> Całkowita wartość </t>
    </r>
    <r>
      <rPr>
        <sz val="12"/>
        <rFont val="Times New Roman"/>
        <family val="1"/>
      </rPr>
      <t xml:space="preserve">netto 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brutto:</t>
    </r>
  </si>
  <si>
    <r>
      <t>Do przetargu Całkowita wartość I / A + I / B</t>
    </r>
    <r>
      <rPr>
        <sz val="12"/>
        <rFont val="Arial CE"/>
        <family val="0"/>
      </rPr>
      <t xml:space="preserve"> netto/ </t>
    </r>
    <r>
      <rPr>
        <b/>
        <sz val="12"/>
        <rFont val="Arial CE"/>
        <family val="0"/>
      </rPr>
      <t>brutto:</t>
    </r>
  </si>
  <si>
    <t>Mikser ręczny SENIOR posiadający w wyposażeniu:                                                               - Ramię miksujące AC 006,                                                  - Rózgę miksującą AC 007</t>
  </si>
  <si>
    <r>
      <t xml:space="preserve">Filiżanka porcelanowa (porcelitowa) </t>
    </r>
    <r>
      <rPr>
        <b/>
        <sz val="12"/>
        <color indexed="12"/>
        <rFont val="Times New Roman"/>
        <family val="1"/>
      </rPr>
      <t>z uchem</t>
    </r>
    <r>
      <rPr>
        <sz val="12"/>
        <color indexed="12"/>
        <rFont val="Times New Roman"/>
        <family val="1"/>
      </rPr>
      <t xml:space="preserve"> poj. ok. 250/300 ml</t>
    </r>
  </si>
  <si>
    <r>
      <t xml:space="preserve">Kubek porcelanowy (porcelitowy) </t>
    </r>
    <r>
      <rPr>
        <b/>
        <sz val="12"/>
        <color indexed="12"/>
        <rFont val="Times New Roman"/>
        <family val="1"/>
      </rPr>
      <t>z uchem</t>
    </r>
    <r>
      <rPr>
        <sz val="12"/>
        <color indexed="12"/>
        <rFont val="Times New Roman"/>
        <family val="1"/>
      </rPr>
      <t xml:space="preserve"> poj. ok. 250/300 ml</t>
    </r>
  </si>
  <si>
    <r>
      <rPr>
        <b/>
        <u val="single"/>
        <sz val="14"/>
        <color indexed="12"/>
        <rFont val="Times New Roman"/>
        <family val="1"/>
      </rPr>
      <t>Piec konwekcyjno-parowy z wózkiem:</t>
    </r>
    <r>
      <rPr>
        <sz val="14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                                             Piec konwekcyjno - parowy np. firmy UNOX Chef Top 20 x GN 1/1</t>
    </r>
    <r>
      <rPr>
        <b/>
        <sz val="12"/>
        <color indexed="12"/>
        <rFont val="Times New Roman"/>
        <family val="1"/>
      </rPr>
      <t xml:space="preserve"> nr katalogowy 9012060</t>
    </r>
    <r>
      <rPr>
        <sz val="12"/>
        <color indexed="12"/>
        <rFont val="Times New Roman"/>
        <family val="1"/>
      </rPr>
      <t xml:space="preserve">
 </t>
    </r>
    <r>
      <rPr>
        <b/>
        <u val="single"/>
        <sz val="12"/>
        <color indexed="12"/>
        <rFont val="Times New Roman"/>
        <family val="1"/>
      </rPr>
      <t>Wymiary:</t>
    </r>
    <r>
      <rPr>
        <sz val="12"/>
        <color indexed="12"/>
        <rFont val="Times New Roman"/>
        <family val="1"/>
      </rPr>
      <t xml:space="preserve">                                                                   szer. 870/890 x gł. 1000/1050 x wys.1800/1950 mm</t>
    </r>
    <r>
      <rPr>
        <sz val="12"/>
        <color indexed="12"/>
        <rFont val="Times New Roman"/>
        <family val="1"/>
      </rPr>
      <t xml:space="preserve">
</t>
    </r>
    <r>
      <rPr>
        <b/>
        <u val="single"/>
        <sz val="12"/>
        <color indexed="12"/>
        <rFont val="Times New Roman"/>
        <family val="1"/>
      </rPr>
      <t>Opis produktu:</t>
    </r>
    <r>
      <rPr>
        <sz val="12"/>
        <color indexed="12"/>
        <rFont val="Times New Roman"/>
        <family val="1"/>
      </rPr>
      <t xml:space="preserve">                                                         W</t>
    </r>
    <r>
      <rPr>
        <b/>
        <sz val="12"/>
        <color indexed="12"/>
        <rFont val="Times New Roman"/>
        <family val="1"/>
      </rPr>
      <t>yposażenie techniczne i technologiczne pieca:</t>
    </r>
    <r>
      <rPr>
        <sz val="12"/>
        <color indexed="12"/>
        <rFont val="Times New Roman"/>
        <family val="1"/>
      </rPr>
      <t xml:space="preserve">
- Technologia MIND.Maps TM - narysuj własny proces kulinarny;
- Dotykowy panel sterowania MASTER.Touch One z możliwością zapisania 256 programów;
– system STEAM.Maxi - para dostępna już                   od 35</t>
    </r>
    <r>
      <rPr>
        <vertAlign val="superscript"/>
        <sz val="12"/>
        <color indexed="12"/>
        <rFont val="Times New Roman"/>
        <family val="1"/>
      </rPr>
      <t>0</t>
    </r>
    <r>
      <rPr>
        <sz val="12"/>
        <color indexed="12"/>
        <rFont val="Times New Roman"/>
        <family val="1"/>
      </rPr>
      <t xml:space="preserve">C;
– system Dry.Maxi - wydajny system usuwania pary;
- system Air.Maxi - system obiegu powietrza              z wydajnym wentylatorem;
- system Rotor.KLEAN - system myjący;                         - pojemność: 20xGN1/1
- odległość między półkami 67 mm
- oświetlenie LED
- wózek w komplecie
- zestaw podłączeniowy w komplecie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</si>
</sst>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color indexed="10"/>
      <name val="Arial CE"/>
      <family val="0"/>
    </font>
    <font>
      <b/>
      <sz val="12"/>
      <color indexed="8"/>
      <name val="Arial"/>
      <family val="2"/>
    </font>
    <font>
      <b/>
      <sz val="12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sz val="12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12"/>
      <name val="Arial CE"/>
      <family val="2"/>
    </font>
    <font>
      <i/>
      <sz val="12"/>
      <color indexed="12"/>
      <name val="Times New Roman"/>
      <family val="1"/>
    </font>
    <font>
      <sz val="11"/>
      <color indexed="12"/>
      <name val="Calibri"/>
      <family val="2"/>
    </font>
    <font>
      <sz val="11"/>
      <color indexed="12"/>
      <name val="Times New Roman"/>
      <family val="1"/>
    </font>
    <font>
      <sz val="16.8"/>
      <color indexed="12"/>
      <name val="Times New Roman"/>
      <family val="1"/>
    </font>
    <font>
      <sz val="12"/>
      <color indexed="12"/>
      <name val="Calibri"/>
      <family val="2"/>
    </font>
    <font>
      <b/>
      <u val="single"/>
      <sz val="12"/>
      <color indexed="12"/>
      <name val="Times New Roman"/>
      <family val="1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vertAlign val="superscript"/>
      <sz val="12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1"/>
      <color indexed="10"/>
      <name val="Arial CE"/>
      <family val="0"/>
    </font>
    <font>
      <sz val="12"/>
      <color indexed="30"/>
      <name val="Arial CE"/>
      <family val="0"/>
    </font>
    <font>
      <sz val="10"/>
      <color indexed="17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FF"/>
      <name val="Arial CE"/>
      <family val="0"/>
    </font>
    <font>
      <sz val="12"/>
      <color rgb="FF0070C0"/>
      <name val="Arial"/>
      <family val="2"/>
    </font>
    <font>
      <sz val="12"/>
      <color rgb="FF0000CC"/>
      <name val="Arial CE"/>
      <family val="0"/>
    </font>
    <font>
      <sz val="11"/>
      <color rgb="FFFF0000"/>
      <name val="Arial CE"/>
      <family val="0"/>
    </font>
    <font>
      <sz val="12"/>
      <color rgb="FFFF0000"/>
      <name val="Arial CE"/>
      <family val="0"/>
    </font>
    <font>
      <sz val="12"/>
      <color rgb="FF0070C0"/>
      <name val="Arial CE"/>
      <family val="0"/>
    </font>
    <font>
      <sz val="12"/>
      <color rgb="FF0000CC"/>
      <name val="Times New Roman"/>
      <family val="1"/>
    </font>
    <font>
      <sz val="10"/>
      <color rgb="FF00B050"/>
      <name val="Times New Roman"/>
      <family val="1"/>
    </font>
    <font>
      <sz val="12"/>
      <color rgb="FFFF0000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Arial CE"/>
      <family val="0"/>
    </font>
    <font>
      <b/>
      <sz val="12"/>
      <color rgb="FF0000CC"/>
      <name val="Times New Roman"/>
      <family val="1"/>
    </font>
    <font>
      <sz val="10"/>
      <color rgb="FF0000CC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double"/>
      <top style="double"/>
      <bottom/>
    </border>
    <border>
      <left style="thin"/>
      <right style="thin"/>
      <top style="double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4" fontId="6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4" fontId="8" fillId="0" borderId="11" xfId="0" applyNumberFormat="1" applyFont="1" applyBorder="1" applyAlignment="1">
      <alignment horizontal="center" vertical="center"/>
    </xf>
    <xf numFmtId="44" fontId="2" fillId="33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4" fontId="3" fillId="33" borderId="18" xfId="0" applyNumberFormat="1" applyFont="1" applyFill="1" applyBorder="1" applyAlignment="1">
      <alignment horizontal="center" vertical="center"/>
    </xf>
    <xf numFmtId="0" fontId="3" fillId="0" borderId="11" xfId="63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44" fontId="78" fillId="0" borderId="19" xfId="0" applyNumberFormat="1" applyFont="1" applyBorder="1" applyAlignment="1">
      <alignment horizontal="center" vertical="center"/>
    </xf>
    <xf numFmtId="44" fontId="78" fillId="0" borderId="11" xfId="0" applyNumberFormat="1" applyFont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9" fillId="0" borderId="19" xfId="0" applyFont="1" applyBorder="1" applyAlignment="1">
      <alignment horizontal="left" vertical="center" wrapText="1"/>
    </xf>
    <xf numFmtId="164" fontId="78" fillId="0" borderId="19" xfId="0" applyNumberFormat="1" applyFont="1" applyFill="1" applyBorder="1" applyAlignment="1">
      <alignment horizontal="right" vertical="center"/>
    </xf>
    <xf numFmtId="44" fontId="78" fillId="0" borderId="19" xfId="0" applyNumberFormat="1" applyFont="1" applyFill="1" applyBorder="1" applyAlignment="1">
      <alignment horizontal="right" vertical="center"/>
    </xf>
    <xf numFmtId="44" fontId="80" fillId="0" borderId="11" xfId="63" applyFont="1" applyBorder="1" applyAlignment="1">
      <alignment vertical="center"/>
    </xf>
    <xf numFmtId="44" fontId="80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44" fontId="80" fillId="0" borderId="19" xfId="0" applyNumberFormat="1" applyFont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80" fillId="0" borderId="19" xfId="63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1" fillId="0" borderId="11" xfId="63" applyNumberFormat="1" applyFont="1" applyBorder="1" applyAlignment="1">
      <alignment horizontal="center" vertical="center" wrapText="1"/>
    </xf>
    <xf numFmtId="3" fontId="82" fillId="0" borderId="11" xfId="0" applyNumberFormat="1" applyFont="1" applyFill="1" applyBorder="1" applyAlignment="1">
      <alignment horizontal="center" vertical="center"/>
    </xf>
    <xf numFmtId="3" fontId="82" fillId="0" borderId="19" xfId="0" applyNumberFormat="1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/>
    </xf>
    <xf numFmtId="0" fontId="83" fillId="0" borderId="11" xfId="0" applyFont="1" applyBorder="1" applyAlignment="1">
      <alignment vertical="center" wrapText="1"/>
    </xf>
    <xf numFmtId="0" fontId="83" fillId="0" borderId="24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53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0" fontId="0" fillId="0" borderId="0" xfId="53" applyBorder="1" applyAlignment="1">
      <alignment vertical="center"/>
      <protection/>
    </xf>
    <xf numFmtId="0" fontId="11" fillId="0" borderId="0" xfId="53" applyFont="1" applyBorder="1" applyAlignment="1">
      <alignment horizontal="center" vertical="center"/>
      <protection/>
    </xf>
    <xf numFmtId="44" fontId="17" fillId="0" borderId="0" xfId="53" applyNumberFormat="1" applyFont="1" applyFill="1" applyBorder="1" applyAlignment="1">
      <alignment vertical="center"/>
      <protection/>
    </xf>
    <xf numFmtId="164" fontId="15" fillId="34" borderId="11" xfId="53" applyNumberFormat="1" applyFont="1" applyFill="1" applyBorder="1" applyAlignment="1">
      <alignment horizontal="center" vertical="center"/>
      <protection/>
    </xf>
    <xf numFmtId="44" fontId="15" fillId="0" borderId="11" xfId="53" applyNumberFormat="1" applyFont="1" applyBorder="1" applyAlignment="1">
      <alignment horizontal="center" vertical="center"/>
      <protection/>
    </xf>
    <xf numFmtId="0" fontId="15" fillId="0" borderId="25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vertical="center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/>
      <protection/>
    </xf>
    <xf numFmtId="0" fontId="16" fillId="0" borderId="26" xfId="5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84" fillId="0" borderId="11" xfId="53" applyFont="1" applyBorder="1" applyAlignment="1">
      <alignment horizontal="center" vertical="center"/>
      <protection/>
    </xf>
    <xf numFmtId="0" fontId="84" fillId="0" borderId="11" xfId="53" applyFont="1" applyFill="1" applyBorder="1" applyAlignment="1">
      <alignment horizontal="center" vertical="center"/>
      <protection/>
    </xf>
    <xf numFmtId="44" fontId="84" fillId="0" borderId="19" xfId="53" applyNumberFormat="1" applyFont="1" applyBorder="1" applyAlignment="1">
      <alignment horizontal="center" vertical="center"/>
      <protection/>
    </xf>
    <xf numFmtId="0" fontId="0" fillId="0" borderId="22" xfId="53" applyBorder="1">
      <alignment/>
      <protection/>
    </xf>
    <xf numFmtId="0" fontId="0" fillId="0" borderId="0" xfId="53" applyBorder="1">
      <alignment/>
      <protection/>
    </xf>
    <xf numFmtId="0" fontId="0" fillId="0" borderId="0" xfId="53">
      <alignment/>
      <protection/>
    </xf>
    <xf numFmtId="44" fontId="84" fillId="0" borderId="11" xfId="53" applyNumberFormat="1" applyFont="1" applyBorder="1" applyAlignment="1">
      <alignment horizontal="center" vertical="center"/>
      <protection/>
    </xf>
    <xf numFmtId="0" fontId="84" fillId="0" borderId="11" xfId="53" applyFont="1" applyBorder="1" applyAlignment="1">
      <alignment horizontal="center" vertical="center" wrapText="1"/>
      <protection/>
    </xf>
    <xf numFmtId="0" fontId="84" fillId="0" borderId="23" xfId="53" applyFont="1" applyBorder="1" applyAlignment="1">
      <alignment horizontal="center" vertical="center"/>
      <protection/>
    </xf>
    <xf numFmtId="0" fontId="84" fillId="0" borderId="11" xfId="53" applyFont="1" applyBorder="1" applyAlignment="1">
      <alignment horizontal="left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44" fontId="0" fillId="0" borderId="0" xfId="53" applyNumberFormat="1" applyAlignment="1">
      <alignment vertical="center"/>
      <protection/>
    </xf>
    <xf numFmtId="0" fontId="15" fillId="0" borderId="19" xfId="53" applyFont="1" applyBorder="1" applyAlignment="1">
      <alignment horizontal="center" vertical="center"/>
      <protection/>
    </xf>
    <xf numFmtId="44" fontId="84" fillId="34" borderId="11" xfId="66" applyFont="1" applyFill="1" applyBorder="1" applyAlignment="1">
      <alignment vertical="center"/>
    </xf>
    <xf numFmtId="0" fontId="14" fillId="0" borderId="11" xfId="53" applyFont="1" applyBorder="1" applyAlignment="1">
      <alignment horizontal="center" vertical="center"/>
      <protection/>
    </xf>
    <xf numFmtId="164" fontId="15" fillId="34" borderId="19" xfId="53" applyNumberFormat="1" applyFont="1" applyFill="1" applyBorder="1" applyAlignment="1">
      <alignment horizontal="center" vertical="center"/>
      <protection/>
    </xf>
    <xf numFmtId="0" fontId="85" fillId="0" borderId="11" xfId="53" applyFont="1" applyBorder="1" applyAlignment="1">
      <alignment horizontal="center" vertical="center"/>
      <protection/>
    </xf>
    <xf numFmtId="0" fontId="86" fillId="0" borderId="11" xfId="53" applyFont="1" applyBorder="1" applyAlignment="1">
      <alignment horizontal="center" vertical="center"/>
      <protection/>
    </xf>
    <xf numFmtId="0" fontId="87" fillId="0" borderId="11" xfId="53" applyFont="1" applyBorder="1" applyAlignment="1">
      <alignment horizontal="center" vertical="center" wrapText="1"/>
      <protection/>
    </xf>
    <xf numFmtId="0" fontId="88" fillId="0" borderId="0" xfId="53" applyFont="1" applyAlignment="1">
      <alignment vertical="center"/>
      <protection/>
    </xf>
    <xf numFmtId="0" fontId="89" fillId="0" borderId="11" xfId="53" applyFont="1" applyFill="1" applyBorder="1" applyAlignment="1">
      <alignment horizontal="left" vertical="center" wrapText="1"/>
      <protection/>
    </xf>
    <xf numFmtId="0" fontId="14" fillId="0" borderId="19" xfId="53" applyFont="1" applyBorder="1" applyAlignment="1">
      <alignment vertical="center"/>
      <protection/>
    </xf>
    <xf numFmtId="44" fontId="3" fillId="33" borderId="2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4" fontId="2" fillId="33" borderId="12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4" fontId="2" fillId="33" borderId="28" xfId="0" applyNumberFormat="1" applyFont="1" applyFill="1" applyBorder="1" applyAlignment="1">
      <alignment horizontal="center" vertical="center"/>
    </xf>
    <xf numFmtId="44" fontId="3" fillId="33" borderId="28" xfId="0" applyNumberFormat="1" applyFont="1" applyFill="1" applyBorder="1" applyAlignment="1">
      <alignment horizontal="center" vertical="center"/>
    </xf>
    <xf numFmtId="164" fontId="15" fillId="0" borderId="11" xfId="53" applyNumberFormat="1" applyFont="1" applyFill="1" applyBorder="1" applyAlignment="1">
      <alignment vertical="center"/>
      <protection/>
    </xf>
    <xf numFmtId="44" fontId="15" fillId="0" borderId="11" xfId="53" applyNumberFormat="1" applyFont="1" applyFill="1" applyBorder="1" applyAlignment="1">
      <alignment horizontal="center" vertical="center"/>
      <protection/>
    </xf>
    <xf numFmtId="0" fontId="15" fillId="0" borderId="29" xfId="53" applyFont="1" applyBorder="1" applyAlignment="1">
      <alignment horizontal="center" vertical="center"/>
      <protection/>
    </xf>
    <xf numFmtId="164" fontId="15" fillId="0" borderId="19" xfId="53" applyNumberFormat="1" applyFont="1" applyFill="1" applyBorder="1" applyAlignment="1">
      <alignment vertical="center"/>
      <protection/>
    </xf>
    <xf numFmtId="44" fontId="15" fillId="0" borderId="19" xfId="53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4" fontId="84" fillId="0" borderId="11" xfId="63" applyFont="1" applyFill="1" applyBorder="1" applyAlignment="1">
      <alignment vertical="center"/>
    </xf>
    <xf numFmtId="44" fontId="84" fillId="0" borderId="25" xfId="63" applyFont="1" applyFill="1" applyBorder="1" applyAlignment="1">
      <alignment vertical="center"/>
    </xf>
    <xf numFmtId="44" fontId="15" fillId="0" borderId="16" xfId="53" applyNumberFormat="1" applyFont="1" applyFill="1" applyBorder="1" applyAlignment="1">
      <alignment horizontal="center" vertical="center"/>
      <protection/>
    </xf>
    <xf numFmtId="44" fontId="84" fillId="0" borderId="19" xfId="53" applyNumberFormat="1" applyFont="1" applyBorder="1" applyAlignment="1">
      <alignment vertical="center"/>
      <protection/>
    </xf>
    <xf numFmtId="164" fontId="84" fillId="0" borderId="11" xfId="53" applyNumberFormat="1" applyFont="1" applyFill="1" applyBorder="1" applyAlignment="1">
      <alignment vertical="center"/>
      <protection/>
    </xf>
    <xf numFmtId="0" fontId="80" fillId="0" borderId="25" xfId="0" applyFont="1" applyFill="1" applyBorder="1" applyAlignment="1">
      <alignment horizontal="center" vertical="center"/>
    </xf>
    <xf numFmtId="44" fontId="80" fillId="0" borderId="25" xfId="63" applyFont="1" applyFill="1" applyBorder="1" applyAlignment="1">
      <alignment vertical="center"/>
    </xf>
    <xf numFmtId="0" fontId="0" fillId="0" borderId="11" xfId="63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3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44" fontId="80" fillId="0" borderId="0" xfId="0" applyNumberFormat="1" applyFont="1" applyFill="1" applyAlignment="1">
      <alignment vertical="center"/>
    </xf>
    <xf numFmtId="164" fontId="3" fillId="35" borderId="11" xfId="63" applyNumberFormat="1" applyFont="1" applyFill="1" applyBorder="1" applyAlignment="1">
      <alignment vertical="center"/>
    </xf>
    <xf numFmtId="44" fontId="2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44" fontId="2" fillId="3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90" fillId="0" borderId="16" xfId="0" applyNumberFormat="1" applyFont="1" applyFill="1" applyBorder="1" applyAlignment="1">
      <alignment horizontal="right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44" fontId="15" fillId="0" borderId="25" xfId="63" applyFont="1" applyFill="1" applyBorder="1" applyAlignment="1">
      <alignment vertical="center"/>
    </xf>
    <xf numFmtId="44" fontId="15" fillId="0" borderId="11" xfId="63" applyFont="1" applyFill="1" applyBorder="1" applyAlignment="1">
      <alignment vertical="center"/>
    </xf>
    <xf numFmtId="0" fontId="86" fillId="0" borderId="0" xfId="53" applyFont="1" applyBorder="1" applyAlignment="1">
      <alignment horizontal="center" vertical="center"/>
      <protection/>
    </xf>
    <xf numFmtId="0" fontId="87" fillId="0" borderId="0" xfId="53" applyFont="1" applyBorder="1" applyAlignment="1">
      <alignment horizontal="center" vertical="center" wrapText="1"/>
      <protection/>
    </xf>
    <xf numFmtId="0" fontId="15" fillId="0" borderId="19" xfId="66" applyNumberFormat="1" applyFont="1" applyBorder="1" applyAlignment="1">
      <alignment horizontal="center" vertical="center"/>
    </xf>
    <xf numFmtId="0" fontId="0" fillId="0" borderId="0" xfId="53" applyBorder="1" applyAlignment="1">
      <alignment horizontal="center" vertical="center"/>
      <protection/>
    </xf>
    <xf numFmtId="44" fontId="84" fillId="0" borderId="11" xfId="53" applyNumberFormat="1" applyFont="1" applyBorder="1" applyAlignment="1">
      <alignment vertical="center"/>
      <protection/>
    </xf>
    <xf numFmtId="0" fontId="84" fillId="0" borderId="11" xfId="53" applyFont="1" applyBorder="1" applyAlignment="1">
      <alignment wrapText="1"/>
      <protection/>
    </xf>
    <xf numFmtId="0" fontId="91" fillId="0" borderId="11" xfId="0" applyFont="1" applyFill="1" applyBorder="1" applyAlignment="1">
      <alignment horizontal="center" vertical="center" wrapText="1"/>
    </xf>
    <xf numFmtId="0" fontId="92" fillId="0" borderId="11" xfId="53" applyFont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164" fontId="15" fillId="35" borderId="11" xfId="63" applyNumberFormat="1" applyFont="1" applyFill="1" applyBorder="1" applyAlignment="1">
      <alignment vertical="center"/>
    </xf>
    <xf numFmtId="44" fontId="16" fillId="35" borderId="11" xfId="0" applyNumberFormat="1" applyFont="1" applyFill="1" applyBorder="1" applyAlignment="1">
      <alignment horizontal="center" vertical="center" wrapText="1"/>
    </xf>
    <xf numFmtId="44" fontId="16" fillId="35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1" xfId="63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4" fontId="15" fillId="0" borderId="0" xfId="63" applyFont="1" applyBorder="1" applyAlignment="1">
      <alignment vertical="center"/>
    </xf>
    <xf numFmtId="44" fontId="15" fillId="0" borderId="0" xfId="0" applyNumberFormat="1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84" fillId="0" borderId="11" xfId="54" applyFont="1" applyBorder="1" applyAlignment="1">
      <alignment vertical="center" wrapText="1"/>
      <protection/>
    </xf>
    <xf numFmtId="0" fontId="84" fillId="0" borderId="11" xfId="54" applyFont="1" applyBorder="1" applyAlignment="1">
      <alignment horizontal="center" vertical="center" wrapText="1"/>
      <protection/>
    </xf>
    <xf numFmtId="164" fontId="84" fillId="0" borderId="11" xfId="54" applyNumberFormat="1" applyFont="1" applyBorder="1" applyAlignment="1">
      <alignment horizontal="right" vertical="center" wrapText="1"/>
      <protection/>
    </xf>
    <xf numFmtId="164" fontId="84" fillId="0" borderId="11" xfId="53" applyNumberFormat="1" applyFont="1" applyFill="1" applyBorder="1" applyAlignment="1">
      <alignment horizontal="right" vertical="center"/>
      <protection/>
    </xf>
    <xf numFmtId="164" fontId="84" fillId="0" borderId="11" xfId="53" applyNumberFormat="1" applyFont="1" applyBorder="1" applyAlignment="1">
      <alignment horizontal="right" vertical="center"/>
      <protection/>
    </xf>
    <xf numFmtId="0" fontId="84" fillId="0" borderId="11" xfId="54" applyFont="1" applyBorder="1" applyAlignment="1">
      <alignment horizontal="left" vertical="center" wrapText="1"/>
      <protection/>
    </xf>
    <xf numFmtId="0" fontId="15" fillId="0" borderId="32" xfId="53" applyFont="1" applyBorder="1" applyAlignment="1">
      <alignment horizontal="center" vertical="center"/>
      <protection/>
    </xf>
    <xf numFmtId="44" fontId="84" fillId="0" borderId="11" xfId="53" applyNumberFormat="1" applyFont="1" applyFill="1" applyBorder="1" applyAlignment="1">
      <alignment horizontal="center" vertical="center"/>
      <protection/>
    </xf>
    <xf numFmtId="0" fontId="84" fillId="0" borderId="11" xfId="53" applyFont="1" applyFill="1" applyBorder="1" applyAlignment="1">
      <alignment horizontal="left" vertical="center" wrapText="1"/>
      <protection/>
    </xf>
    <xf numFmtId="0" fontId="80" fillId="0" borderId="25" xfId="0" applyFont="1" applyFill="1" applyBorder="1" applyAlignment="1">
      <alignment vertical="center" wrapText="1"/>
    </xf>
    <xf numFmtId="0" fontId="84" fillId="0" borderId="11" xfId="0" applyNumberFormat="1" applyFont="1" applyBorder="1" applyAlignment="1">
      <alignment horizontal="left" vertical="top" wrapText="1"/>
    </xf>
    <xf numFmtId="0" fontId="84" fillId="0" borderId="0" xfId="0" applyFont="1" applyAlignment="1">
      <alignment horizontal="left" vertical="top" wrapText="1"/>
    </xf>
    <xf numFmtId="0" fontId="25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/>
    </xf>
    <xf numFmtId="3" fontId="82" fillId="0" borderId="11" xfId="0" applyNumberFormat="1" applyFont="1" applyBorder="1" applyAlignment="1">
      <alignment horizontal="center" vertical="center"/>
    </xf>
    <xf numFmtId="3" fontId="82" fillId="0" borderId="19" xfId="0" applyNumberFormat="1" applyFont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84" fillId="0" borderId="19" xfId="53" applyNumberFormat="1" applyFont="1" applyBorder="1" applyAlignment="1">
      <alignment horizontal="center" vertical="center"/>
      <protection/>
    </xf>
    <xf numFmtId="3" fontId="84" fillId="0" borderId="11" xfId="53" applyNumberFormat="1" applyFont="1" applyBorder="1" applyAlignment="1">
      <alignment horizontal="center" vertical="center"/>
      <protection/>
    </xf>
    <xf numFmtId="3" fontId="3" fillId="33" borderId="12" xfId="0" applyNumberFormat="1" applyFont="1" applyFill="1" applyBorder="1" applyAlignment="1">
      <alignment horizontal="center" vertical="center"/>
    </xf>
    <xf numFmtId="0" fontId="84" fillId="0" borderId="23" xfId="53" applyFont="1" applyFill="1" applyBorder="1" applyAlignment="1">
      <alignment horizontal="center" vertical="center"/>
      <protection/>
    </xf>
    <xf numFmtId="3" fontId="84" fillId="0" borderId="19" xfId="53" applyNumberFormat="1" applyFont="1" applyFill="1" applyBorder="1" applyAlignment="1">
      <alignment horizontal="center" vertical="center"/>
      <protection/>
    </xf>
    <xf numFmtId="44" fontId="84" fillId="0" borderId="19" xfId="53" applyNumberFormat="1" applyFont="1" applyFill="1" applyBorder="1" applyAlignment="1">
      <alignment horizontal="center" vertical="center"/>
      <protection/>
    </xf>
    <xf numFmtId="164" fontId="3" fillId="0" borderId="12" xfId="0" applyNumberFormat="1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right" vertical="center"/>
    </xf>
    <xf numFmtId="0" fontId="15" fillId="0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/>
    </xf>
    <xf numFmtId="44" fontId="2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/>
    </xf>
    <xf numFmtId="3" fontId="80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53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44" fontId="84" fillId="0" borderId="19" xfId="63" applyFont="1" applyFill="1" applyBorder="1" applyAlignment="1">
      <alignment vertical="center"/>
    </xf>
    <xf numFmtId="44" fontId="84" fillId="0" borderId="16" xfId="63" applyFont="1" applyFill="1" applyBorder="1" applyAlignment="1">
      <alignment vertical="center"/>
    </xf>
    <xf numFmtId="44" fontId="84" fillId="0" borderId="19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86" fillId="0" borderId="19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3" fontId="84" fillId="0" borderId="1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11" xfId="0" applyFont="1" applyFill="1" applyBorder="1" applyAlignment="1">
      <alignment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12"/>
  <sheetViews>
    <sheetView view="pageBreakPreview" zoomScaleSheetLayoutView="100" zoomScalePageLayoutView="0" workbookViewId="0" topLeftCell="A11">
      <selection activeCell="D10" sqref="D10"/>
    </sheetView>
  </sheetViews>
  <sheetFormatPr defaultColWidth="9.00390625" defaultRowHeight="12.75"/>
  <cols>
    <col min="1" max="1" width="5.00390625" style="0" customWidth="1"/>
    <col min="2" max="2" width="58.75390625" style="0" customWidth="1"/>
    <col min="3" max="3" width="8.75390625" style="0" customWidth="1"/>
    <col min="4" max="4" width="13.375" style="0" customWidth="1"/>
    <col min="5" max="5" width="15.875" style="0" bestFit="1" customWidth="1"/>
    <col min="6" max="6" width="13.375" style="0" customWidth="1"/>
    <col min="7" max="7" width="15.375" style="0" customWidth="1"/>
    <col min="8" max="8" width="16.375" style="0" customWidth="1"/>
    <col min="9" max="9" width="18.875" style="0" hidden="1" customWidth="1"/>
    <col min="10" max="10" width="3.00390625" style="0" hidden="1" customWidth="1"/>
  </cols>
  <sheetData>
    <row r="3" ht="14.25">
      <c r="H3" s="13"/>
    </row>
    <row r="4" ht="12.75">
      <c r="H4" t="s">
        <v>20</v>
      </c>
    </row>
    <row r="5" spans="1:8" ht="15.75">
      <c r="A5" s="208" t="s">
        <v>70</v>
      </c>
      <c r="B5" s="208"/>
      <c r="C5" s="208"/>
      <c r="D5" s="208"/>
      <c r="E5" s="208"/>
      <c r="F5" s="208"/>
      <c r="G5" s="208"/>
      <c r="H5" s="208"/>
    </row>
    <row r="6" ht="13.5" thickBot="1"/>
    <row r="7" spans="1:10" ht="77.25" customHeight="1" thickBot="1" thickTop="1">
      <c r="A7" s="1" t="s">
        <v>3</v>
      </c>
      <c r="B7" s="1" t="s">
        <v>4</v>
      </c>
      <c r="C7" s="1" t="s">
        <v>5</v>
      </c>
      <c r="D7" s="1" t="s">
        <v>72</v>
      </c>
      <c r="E7" s="1" t="s">
        <v>6</v>
      </c>
      <c r="F7" s="1" t="s">
        <v>31</v>
      </c>
      <c r="G7" s="1" t="s">
        <v>7</v>
      </c>
      <c r="H7" s="8" t="s">
        <v>68</v>
      </c>
      <c r="I7" s="11" t="s">
        <v>15</v>
      </c>
      <c r="J7" s="8" t="s">
        <v>16</v>
      </c>
    </row>
    <row r="8" spans="1:8" s="51" customFormat="1" ht="111" thickTop="1">
      <c r="A8" s="178">
        <v>1</v>
      </c>
      <c r="B8" s="86" t="s">
        <v>101</v>
      </c>
      <c r="C8" s="67" t="s">
        <v>8</v>
      </c>
      <c r="D8" s="67">
        <v>6</v>
      </c>
      <c r="E8" s="110"/>
      <c r="F8" s="110"/>
      <c r="G8" s="179"/>
      <c r="H8" s="80"/>
    </row>
    <row r="9" spans="1:9" s="51" customFormat="1" ht="126">
      <c r="A9" s="60">
        <v>2</v>
      </c>
      <c r="B9" s="75" t="s">
        <v>102</v>
      </c>
      <c r="C9" s="73" t="s">
        <v>8</v>
      </c>
      <c r="D9" s="66">
        <v>50</v>
      </c>
      <c r="E9" s="147"/>
      <c r="F9" s="110"/>
      <c r="G9" s="179"/>
      <c r="H9" s="83"/>
      <c r="I9" s="77">
        <f>SUM(G8:G9)</f>
        <v>0</v>
      </c>
    </row>
    <row r="10" spans="1:9" s="51" customFormat="1" ht="47.25">
      <c r="A10" s="60">
        <v>3</v>
      </c>
      <c r="B10" s="75" t="s">
        <v>104</v>
      </c>
      <c r="C10" s="73" t="s">
        <v>8</v>
      </c>
      <c r="D10" s="66">
        <v>2</v>
      </c>
      <c r="E10" s="147"/>
      <c r="F10" s="175"/>
      <c r="G10" s="175"/>
      <c r="H10" s="83"/>
      <c r="I10" s="77"/>
    </row>
    <row r="11" spans="1:9" s="51" customFormat="1" ht="179.25" customHeight="1">
      <c r="A11" s="60">
        <v>4</v>
      </c>
      <c r="B11" s="180" t="s">
        <v>103</v>
      </c>
      <c r="C11" s="73" t="s">
        <v>8</v>
      </c>
      <c r="D11" s="66">
        <v>1</v>
      </c>
      <c r="E11" s="147"/>
      <c r="F11" s="110"/>
      <c r="G11" s="179"/>
      <c r="H11" s="150"/>
      <c r="I11" s="77"/>
    </row>
    <row r="12" spans="1:8" s="26" customFormat="1" ht="27.75" customHeight="1" thickBot="1">
      <c r="A12" s="209" t="s">
        <v>119</v>
      </c>
      <c r="B12" s="210"/>
      <c r="C12" s="210"/>
      <c r="D12" s="210"/>
      <c r="E12" s="211"/>
      <c r="F12" s="204">
        <f>SUM(F8:F11)</f>
        <v>0</v>
      </c>
      <c r="G12" s="205">
        <f>SUM(G8:G11)</f>
        <v>0</v>
      </c>
      <c r="H12" s="206"/>
    </row>
  </sheetData>
  <sheetProtection/>
  <mergeCells count="2">
    <mergeCell ref="A5:H5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U27"/>
  <sheetViews>
    <sheetView view="pageBreakPreview" zoomScale="109" zoomScaleSheetLayoutView="109" zoomScalePageLayoutView="0" workbookViewId="0" topLeftCell="A21">
      <selection activeCell="G27" sqref="G27"/>
    </sheetView>
  </sheetViews>
  <sheetFormatPr defaultColWidth="8.875" defaultRowHeight="12.75"/>
  <cols>
    <col min="1" max="1" width="5.625" style="51" customWidth="1"/>
    <col min="2" max="2" width="47.25390625" style="51" customWidth="1"/>
    <col min="3" max="3" width="8.875" style="51" customWidth="1"/>
    <col min="4" max="4" width="11.75390625" style="51" customWidth="1"/>
    <col min="5" max="6" width="13.75390625" style="51" customWidth="1"/>
    <col min="7" max="7" width="18.125" style="51" customWidth="1"/>
    <col min="8" max="8" width="18.625" style="51" bestFit="1" customWidth="1"/>
    <col min="9" max="10" width="12.625" style="51" bestFit="1" customWidth="1"/>
    <col min="11" max="16384" width="8.875" style="51" customWidth="1"/>
  </cols>
  <sheetData>
    <row r="1" spans="1:8" ht="13.5" customHeight="1">
      <c r="A1" s="52"/>
      <c r="B1" s="52"/>
      <c r="C1" s="53"/>
      <c r="D1" s="53"/>
      <c r="E1" s="53"/>
      <c r="F1" s="53"/>
      <c r="G1" s="61"/>
      <c r="H1" s="56"/>
    </row>
    <row r="2" spans="1:8" ht="15.75">
      <c r="A2" s="212" t="s">
        <v>62</v>
      </c>
      <c r="B2" s="213"/>
      <c r="C2" s="213"/>
      <c r="D2" s="213"/>
      <c r="E2" s="213"/>
      <c r="F2" s="213"/>
      <c r="G2" s="213"/>
      <c r="H2" s="213"/>
    </row>
    <row r="3" spans="1:8" ht="13.5" thickBot="1">
      <c r="A3" s="52"/>
      <c r="B3" s="52"/>
      <c r="C3" s="52"/>
      <c r="D3" s="52"/>
      <c r="E3" s="52"/>
      <c r="F3" s="52"/>
      <c r="G3" s="52"/>
      <c r="H3" s="52"/>
    </row>
    <row r="4" spans="1:255" s="54" customFormat="1" ht="48.75" thickBot="1" thickTop="1">
      <c r="A4" s="63" t="s">
        <v>3</v>
      </c>
      <c r="B4" s="64" t="s">
        <v>55</v>
      </c>
      <c r="C4" s="64" t="s">
        <v>56</v>
      </c>
      <c r="D4" s="65" t="s">
        <v>73</v>
      </c>
      <c r="E4" s="62" t="s">
        <v>57</v>
      </c>
      <c r="F4" s="65" t="s">
        <v>31</v>
      </c>
      <c r="G4" s="62" t="s">
        <v>58</v>
      </c>
      <c r="H4" s="1" t="s">
        <v>113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4" customFormat="1" ht="31.5" thickTop="1">
      <c r="A5" s="59">
        <v>1</v>
      </c>
      <c r="B5" s="172" t="s">
        <v>90</v>
      </c>
      <c r="C5" s="173" t="s">
        <v>9</v>
      </c>
      <c r="D5" s="173">
        <v>6</v>
      </c>
      <c r="E5" s="174"/>
      <c r="F5" s="175"/>
      <c r="G5" s="175"/>
      <c r="H5" s="57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4" customFormat="1" ht="15.75">
      <c r="A6" s="60">
        <v>2</v>
      </c>
      <c r="B6" s="172" t="s">
        <v>74</v>
      </c>
      <c r="C6" s="173" t="s">
        <v>9</v>
      </c>
      <c r="D6" s="173">
        <v>5</v>
      </c>
      <c r="E6" s="174"/>
      <c r="F6" s="175"/>
      <c r="G6" s="175"/>
      <c r="H6" s="57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s="54" customFormat="1" ht="31.5">
      <c r="A7" s="60">
        <v>3</v>
      </c>
      <c r="B7" s="172" t="s">
        <v>115</v>
      </c>
      <c r="C7" s="173" t="s">
        <v>9</v>
      </c>
      <c r="D7" s="173">
        <v>4</v>
      </c>
      <c r="E7" s="174"/>
      <c r="F7" s="175"/>
      <c r="G7" s="175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s="54" customFormat="1" ht="47.25">
      <c r="A8" s="60">
        <v>4</v>
      </c>
      <c r="B8" s="172" t="s">
        <v>116</v>
      </c>
      <c r="C8" s="173" t="s">
        <v>8</v>
      </c>
      <c r="D8" s="173">
        <v>2</v>
      </c>
      <c r="E8" s="174"/>
      <c r="F8" s="176"/>
      <c r="G8" s="176"/>
      <c r="H8" s="5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255" s="54" customFormat="1" ht="31.5">
      <c r="A9" s="60">
        <v>5</v>
      </c>
      <c r="B9" s="172" t="s">
        <v>75</v>
      </c>
      <c r="C9" s="173" t="s">
        <v>8</v>
      </c>
      <c r="D9" s="173">
        <v>3</v>
      </c>
      <c r="E9" s="174"/>
      <c r="F9" s="176"/>
      <c r="G9" s="176"/>
      <c r="H9" s="57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54" customFormat="1" ht="31.5">
      <c r="A10" s="60">
        <v>6</v>
      </c>
      <c r="B10" s="172" t="s">
        <v>76</v>
      </c>
      <c r="C10" s="173" t="s">
        <v>9</v>
      </c>
      <c r="D10" s="173">
        <v>3</v>
      </c>
      <c r="E10" s="174"/>
      <c r="F10" s="176"/>
      <c r="G10" s="176"/>
      <c r="H10" s="57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1:255" s="54" customFormat="1" ht="31.5">
      <c r="A11" s="60">
        <v>7</v>
      </c>
      <c r="B11" s="172" t="s">
        <v>77</v>
      </c>
      <c r="C11" s="173" t="s">
        <v>8</v>
      </c>
      <c r="D11" s="173">
        <v>3</v>
      </c>
      <c r="E11" s="174"/>
      <c r="F11" s="176"/>
      <c r="G11" s="176"/>
      <c r="H11" s="5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  <row r="12" spans="1:255" s="54" customFormat="1" ht="31.5">
      <c r="A12" s="60">
        <v>8</v>
      </c>
      <c r="B12" s="172" t="s">
        <v>78</v>
      </c>
      <c r="C12" s="173" t="s">
        <v>9</v>
      </c>
      <c r="D12" s="173">
        <v>4</v>
      </c>
      <c r="E12" s="174"/>
      <c r="F12" s="175"/>
      <c r="G12" s="175"/>
      <c r="H12" s="57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</row>
    <row r="13" spans="1:9" s="85" customFormat="1" ht="30.75">
      <c r="A13" s="60">
        <v>9</v>
      </c>
      <c r="B13" s="177" t="s">
        <v>91</v>
      </c>
      <c r="C13" s="173" t="s">
        <v>9</v>
      </c>
      <c r="D13" s="173">
        <v>4</v>
      </c>
      <c r="E13" s="174"/>
      <c r="F13" s="175"/>
      <c r="G13" s="175"/>
      <c r="H13" s="143"/>
      <c r="I13" s="144"/>
    </row>
    <row r="14" spans="1:9" s="85" customFormat="1" ht="15.75">
      <c r="A14" s="60">
        <v>10</v>
      </c>
      <c r="B14" s="172" t="s">
        <v>79</v>
      </c>
      <c r="C14" s="173" t="s">
        <v>9</v>
      </c>
      <c r="D14" s="173">
        <v>2</v>
      </c>
      <c r="E14" s="174"/>
      <c r="F14" s="175"/>
      <c r="G14" s="175"/>
      <c r="H14" s="143"/>
      <c r="I14" s="144"/>
    </row>
    <row r="15" spans="1:9" ht="15.75">
      <c r="A15" s="60">
        <v>11</v>
      </c>
      <c r="B15" s="172" t="s">
        <v>80</v>
      </c>
      <c r="C15" s="173" t="s">
        <v>8</v>
      </c>
      <c r="D15" s="173">
        <v>1</v>
      </c>
      <c r="E15" s="174"/>
      <c r="F15" s="175"/>
      <c r="G15" s="175"/>
      <c r="H15" s="145"/>
      <c r="I15" s="146"/>
    </row>
    <row r="16" spans="1:9" ht="17.25" customHeight="1">
      <c r="A16" s="60">
        <v>12</v>
      </c>
      <c r="B16" s="172" t="s">
        <v>92</v>
      </c>
      <c r="C16" s="173" t="s">
        <v>9</v>
      </c>
      <c r="D16" s="173">
        <v>4</v>
      </c>
      <c r="E16" s="174"/>
      <c r="F16" s="176"/>
      <c r="G16" s="176"/>
      <c r="H16" s="145"/>
      <c r="I16" s="146"/>
    </row>
    <row r="17" spans="1:9" ht="31.5">
      <c r="A17" s="60">
        <v>13</v>
      </c>
      <c r="B17" s="172" t="s">
        <v>81</v>
      </c>
      <c r="C17" s="173" t="s">
        <v>9</v>
      </c>
      <c r="D17" s="173">
        <v>10</v>
      </c>
      <c r="E17" s="174"/>
      <c r="F17" s="175"/>
      <c r="G17" s="175"/>
      <c r="H17" s="145"/>
      <c r="I17" s="146"/>
    </row>
    <row r="18" spans="1:9" ht="31.5">
      <c r="A18" s="60">
        <v>14</v>
      </c>
      <c r="B18" s="172" t="s">
        <v>82</v>
      </c>
      <c r="C18" s="173" t="s">
        <v>9</v>
      </c>
      <c r="D18" s="173">
        <v>10</v>
      </c>
      <c r="E18" s="174"/>
      <c r="F18" s="175"/>
      <c r="G18" s="175"/>
      <c r="H18" s="145"/>
      <c r="I18" s="146"/>
    </row>
    <row r="19" spans="1:9" ht="31.5">
      <c r="A19" s="60">
        <v>15</v>
      </c>
      <c r="B19" s="172" t="s">
        <v>83</v>
      </c>
      <c r="C19" s="173" t="s">
        <v>9</v>
      </c>
      <c r="D19" s="173">
        <v>4</v>
      </c>
      <c r="E19" s="174"/>
      <c r="F19" s="175"/>
      <c r="G19" s="175"/>
      <c r="H19" s="145"/>
      <c r="I19" s="146"/>
    </row>
    <row r="20" spans="1:9" ht="17.25" customHeight="1">
      <c r="A20" s="60">
        <v>16</v>
      </c>
      <c r="B20" s="172" t="s">
        <v>84</v>
      </c>
      <c r="C20" s="173" t="s">
        <v>85</v>
      </c>
      <c r="D20" s="173">
        <v>6</v>
      </c>
      <c r="E20" s="174"/>
      <c r="F20" s="175"/>
      <c r="G20" s="175"/>
      <c r="H20" s="145"/>
      <c r="I20" s="146"/>
    </row>
    <row r="21" spans="1:255" s="54" customFormat="1" ht="15.75">
      <c r="A21" s="60">
        <v>17</v>
      </c>
      <c r="B21" s="172" t="s">
        <v>86</v>
      </c>
      <c r="C21" s="173" t="s">
        <v>9</v>
      </c>
      <c r="D21" s="173">
        <v>2</v>
      </c>
      <c r="E21" s="174"/>
      <c r="F21" s="175"/>
      <c r="G21" s="175"/>
      <c r="H21" s="81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8" ht="15.75">
      <c r="A22" s="60">
        <v>18</v>
      </c>
      <c r="B22" s="172" t="s">
        <v>93</v>
      </c>
      <c r="C22" s="173" t="s">
        <v>9</v>
      </c>
      <c r="D22" s="173">
        <v>2</v>
      </c>
      <c r="E22" s="174"/>
      <c r="F22" s="175"/>
      <c r="G22" s="175"/>
      <c r="H22" s="82"/>
    </row>
    <row r="23" spans="1:8" ht="22.5" customHeight="1">
      <c r="A23" s="60">
        <v>19</v>
      </c>
      <c r="B23" s="172" t="s">
        <v>87</v>
      </c>
      <c r="C23" s="173" t="s">
        <v>9</v>
      </c>
      <c r="D23" s="173">
        <v>4</v>
      </c>
      <c r="E23" s="174"/>
      <c r="F23" s="175"/>
      <c r="G23" s="175"/>
      <c r="H23" s="82"/>
    </row>
    <row r="24" spans="1:8" ht="78.75">
      <c r="A24" s="60">
        <v>20</v>
      </c>
      <c r="B24" s="172" t="s">
        <v>118</v>
      </c>
      <c r="C24" s="173" t="s">
        <v>9</v>
      </c>
      <c r="D24" s="173">
        <v>4</v>
      </c>
      <c r="E24" s="174"/>
      <c r="F24" s="175"/>
      <c r="G24" s="175"/>
      <c r="H24" s="82"/>
    </row>
    <row r="25" spans="1:8" ht="22.5" customHeight="1">
      <c r="A25" s="60">
        <v>21</v>
      </c>
      <c r="B25" s="172" t="s">
        <v>88</v>
      </c>
      <c r="C25" s="173" t="s">
        <v>9</v>
      </c>
      <c r="D25" s="173">
        <v>4</v>
      </c>
      <c r="E25" s="174"/>
      <c r="F25" s="175"/>
      <c r="G25" s="175"/>
      <c r="H25" s="82"/>
    </row>
    <row r="26" spans="1:9" s="85" customFormat="1" ht="24.75" customHeight="1" thickBot="1">
      <c r="A26" s="60">
        <v>22</v>
      </c>
      <c r="B26" s="172" t="s">
        <v>89</v>
      </c>
      <c r="C26" s="173" t="s">
        <v>9</v>
      </c>
      <c r="D26" s="173">
        <v>4</v>
      </c>
      <c r="E26" s="174"/>
      <c r="F26" s="175"/>
      <c r="G26" s="175"/>
      <c r="H26" s="83"/>
      <c r="I26" s="84"/>
    </row>
    <row r="27" spans="1:8" ht="16.5" thickBot="1">
      <c r="A27" s="214" t="s">
        <v>120</v>
      </c>
      <c r="B27" s="215"/>
      <c r="C27" s="215"/>
      <c r="D27" s="215"/>
      <c r="E27" s="216"/>
      <c r="F27" s="201">
        <f>SUM(F5:F26)</f>
        <v>0</v>
      </c>
      <c r="G27" s="202">
        <f>SUM(G5:G26)</f>
        <v>0</v>
      </c>
      <c r="H27" s="203"/>
    </row>
  </sheetData>
  <sheetProtection/>
  <mergeCells count="2">
    <mergeCell ref="A2:H2"/>
    <mergeCell ref="A27:E27"/>
  </mergeCells>
  <printOptions horizontalCentered="1"/>
  <pageMargins left="0.1968503937007874" right="0.1968503937007874" top="0.984251968503937" bottom="0.3937007874015748" header="0.5118110236220472" footer="0.5118110236220472"/>
  <pageSetup cellComments="asDisplayed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IU59"/>
  <sheetViews>
    <sheetView view="pageBreakPreview" zoomScaleSheetLayoutView="100" zoomScalePageLayoutView="0" workbookViewId="0" topLeftCell="A40">
      <selection activeCell="E53" sqref="E53"/>
    </sheetView>
  </sheetViews>
  <sheetFormatPr defaultColWidth="9.00390625" defaultRowHeight="12.75"/>
  <cols>
    <col min="1" max="1" width="6.25390625" style="0" customWidth="1"/>
    <col min="2" max="2" width="58.75390625" style="0" customWidth="1"/>
    <col min="3" max="3" width="8.75390625" style="0" customWidth="1"/>
    <col min="4" max="4" width="13.25390625" style="185" customWidth="1"/>
    <col min="5" max="5" width="11.875" style="0" customWidth="1"/>
    <col min="6" max="6" width="17.75390625" style="0" customWidth="1"/>
    <col min="7" max="7" width="18.00390625" style="0" customWidth="1"/>
    <col min="8" max="8" width="17.75390625" style="0" customWidth="1"/>
    <col min="9" max="9" width="18.875" style="0" hidden="1" customWidth="1"/>
    <col min="10" max="10" width="18.75390625" style="0" hidden="1" customWidth="1"/>
  </cols>
  <sheetData>
    <row r="3" ht="14.25">
      <c r="H3" s="13"/>
    </row>
    <row r="5" spans="1:8" ht="15.75">
      <c r="A5" s="208" t="s">
        <v>63</v>
      </c>
      <c r="B5" s="208"/>
      <c r="C5" s="208"/>
      <c r="D5" s="208"/>
      <c r="E5" s="208"/>
      <c r="F5" s="208"/>
      <c r="G5" s="208"/>
      <c r="H5" s="208"/>
    </row>
    <row r="6" ht="13.5" thickBot="1"/>
    <row r="7" spans="1:10" ht="48.75" thickBot="1" thickTop="1">
      <c r="A7" s="1" t="s">
        <v>3</v>
      </c>
      <c r="B7" s="1" t="s">
        <v>4</v>
      </c>
      <c r="C7" s="1" t="s">
        <v>5</v>
      </c>
      <c r="D7" s="186" t="s">
        <v>72</v>
      </c>
      <c r="E7" s="1" t="s">
        <v>54</v>
      </c>
      <c r="F7" s="1" t="s">
        <v>31</v>
      </c>
      <c r="G7" s="1" t="s">
        <v>7</v>
      </c>
      <c r="H7" s="1" t="s">
        <v>21</v>
      </c>
      <c r="I7" s="11" t="s">
        <v>15</v>
      </c>
      <c r="J7" s="8" t="s">
        <v>16</v>
      </c>
    </row>
    <row r="8" spans="1:10" ht="36.75" customHeight="1" hidden="1" thickBot="1" thickTop="1">
      <c r="A8" s="3" t="s">
        <v>0</v>
      </c>
      <c r="B8" s="4" t="s">
        <v>44</v>
      </c>
      <c r="C8" s="5"/>
      <c r="D8" s="187"/>
      <c r="E8" s="6"/>
      <c r="F8" s="6"/>
      <c r="G8" s="15">
        <f>SUM(G9:G26)</f>
        <v>0</v>
      </c>
      <c r="H8" s="17"/>
      <c r="I8" s="16"/>
      <c r="J8" s="9"/>
    </row>
    <row r="9" spans="1:10" ht="15" hidden="1">
      <c r="A9" s="20">
        <v>1</v>
      </c>
      <c r="B9" s="27" t="s">
        <v>43</v>
      </c>
      <c r="C9" s="43" t="s">
        <v>8</v>
      </c>
      <c r="D9" s="42">
        <v>0</v>
      </c>
      <c r="E9" s="28">
        <v>110</v>
      </c>
      <c r="F9" s="28">
        <f>G9/1.23</f>
        <v>0</v>
      </c>
      <c r="G9" s="29">
        <f>D9*E9</f>
        <v>0</v>
      </c>
      <c r="H9" s="25"/>
      <c r="I9" s="16"/>
      <c r="J9" s="9"/>
    </row>
    <row r="10" spans="1:10" ht="33.75" customHeight="1" hidden="1">
      <c r="A10" s="19">
        <v>2</v>
      </c>
      <c r="B10" s="44" t="s">
        <v>35</v>
      </c>
      <c r="C10" s="45" t="s">
        <v>8</v>
      </c>
      <c r="D10" s="188">
        <v>0</v>
      </c>
      <c r="E10" s="24">
        <v>21.5</v>
      </c>
      <c r="F10" s="28">
        <f aca="true" t="shared" si="0" ref="F10:F26">G10/1.23</f>
        <v>0</v>
      </c>
      <c r="G10" s="14">
        <f aca="true" t="shared" si="1" ref="G10:G16">D10*E10</f>
        <v>0</v>
      </c>
      <c r="H10" s="2"/>
      <c r="I10" s="9"/>
      <c r="J10" s="9"/>
    </row>
    <row r="11" spans="1:10" ht="36.75" customHeight="1" hidden="1">
      <c r="A11" s="19">
        <v>3</v>
      </c>
      <c r="B11" s="44" t="s">
        <v>22</v>
      </c>
      <c r="C11" s="46" t="s">
        <v>8</v>
      </c>
      <c r="D11" s="189">
        <v>0</v>
      </c>
      <c r="E11" s="23">
        <v>122</v>
      </c>
      <c r="F11" s="28">
        <f t="shared" si="0"/>
        <v>0</v>
      </c>
      <c r="G11" s="14">
        <f t="shared" si="1"/>
        <v>0</v>
      </c>
      <c r="H11" s="2"/>
      <c r="I11" s="9"/>
      <c r="J11" s="9"/>
    </row>
    <row r="12" spans="1:10" ht="36.75" customHeight="1" hidden="1">
      <c r="A12" s="19">
        <v>4</v>
      </c>
      <c r="B12" s="44" t="s">
        <v>32</v>
      </c>
      <c r="C12" s="46" t="s">
        <v>8</v>
      </c>
      <c r="D12" s="189">
        <v>0</v>
      </c>
      <c r="E12" s="23">
        <v>21</v>
      </c>
      <c r="F12" s="28">
        <f t="shared" si="0"/>
        <v>0</v>
      </c>
      <c r="G12" s="14">
        <f>D12*E12</f>
        <v>0</v>
      </c>
      <c r="H12" s="2"/>
      <c r="I12" s="9"/>
      <c r="J12" s="9"/>
    </row>
    <row r="13" spans="1:10" ht="36.75" customHeight="1" hidden="1">
      <c r="A13" s="19">
        <v>5</v>
      </c>
      <c r="B13" s="44" t="s">
        <v>45</v>
      </c>
      <c r="C13" s="46" t="s">
        <v>8</v>
      </c>
      <c r="D13" s="189">
        <v>0</v>
      </c>
      <c r="E13" s="23">
        <v>21</v>
      </c>
      <c r="F13" s="28">
        <f t="shared" si="0"/>
        <v>0</v>
      </c>
      <c r="G13" s="14">
        <f>D13*E13</f>
        <v>0</v>
      </c>
      <c r="H13" s="2"/>
      <c r="I13" s="9"/>
      <c r="J13" s="9"/>
    </row>
    <row r="14" spans="1:10" ht="36.75" customHeight="1" hidden="1">
      <c r="A14" s="19">
        <v>6</v>
      </c>
      <c r="B14" s="44" t="s">
        <v>39</v>
      </c>
      <c r="C14" s="47" t="s">
        <v>8</v>
      </c>
      <c r="D14" s="189">
        <v>0</v>
      </c>
      <c r="E14" s="23">
        <v>97.5</v>
      </c>
      <c r="F14" s="28">
        <f t="shared" si="0"/>
        <v>0</v>
      </c>
      <c r="G14" s="14">
        <f t="shared" si="1"/>
        <v>0</v>
      </c>
      <c r="H14" s="2"/>
      <c r="I14" s="9"/>
      <c r="J14" s="9"/>
    </row>
    <row r="15" spans="1:10" ht="36.75" customHeight="1" hidden="1">
      <c r="A15" s="19">
        <v>7</v>
      </c>
      <c r="B15" s="44" t="s">
        <v>38</v>
      </c>
      <c r="C15" s="47" t="s">
        <v>8</v>
      </c>
      <c r="D15" s="189">
        <v>0</v>
      </c>
      <c r="E15" s="23">
        <v>50</v>
      </c>
      <c r="F15" s="28">
        <f t="shared" si="0"/>
        <v>0</v>
      </c>
      <c r="G15" s="14">
        <f t="shared" si="1"/>
        <v>0</v>
      </c>
      <c r="H15" s="2"/>
      <c r="I15" s="9"/>
      <c r="J15" s="9"/>
    </row>
    <row r="16" spans="1:10" ht="36.75" customHeight="1" hidden="1">
      <c r="A16" s="19">
        <v>8</v>
      </c>
      <c r="B16" s="44" t="s">
        <v>46</v>
      </c>
      <c r="C16" s="47" t="s">
        <v>8</v>
      </c>
      <c r="D16" s="189">
        <v>0</v>
      </c>
      <c r="E16" s="23">
        <v>74</v>
      </c>
      <c r="F16" s="28">
        <f t="shared" si="0"/>
        <v>0</v>
      </c>
      <c r="G16" s="14">
        <f t="shared" si="1"/>
        <v>0</v>
      </c>
      <c r="H16" s="2"/>
      <c r="I16" s="9"/>
      <c r="J16" s="9"/>
    </row>
    <row r="17" spans="1:9" s="33" customFormat="1" ht="15" hidden="1">
      <c r="A17" s="19">
        <v>9</v>
      </c>
      <c r="B17" s="48" t="s">
        <v>47</v>
      </c>
      <c r="C17" s="45" t="s">
        <v>8</v>
      </c>
      <c r="D17" s="41">
        <v>0</v>
      </c>
      <c r="E17" s="30">
        <v>80</v>
      </c>
      <c r="F17" s="28">
        <f t="shared" si="0"/>
        <v>0</v>
      </c>
      <c r="G17" s="31">
        <f aca="true" t="shared" si="2" ref="G17:G26">SUM(D17*E17)*1.23</f>
        <v>0</v>
      </c>
      <c r="H17" s="18"/>
      <c r="I17" s="32"/>
    </row>
    <row r="18" spans="1:255" s="37" customFormat="1" ht="15" hidden="1">
      <c r="A18" s="19">
        <v>10</v>
      </c>
      <c r="B18" s="44" t="s">
        <v>40</v>
      </c>
      <c r="C18" s="47" t="s">
        <v>8</v>
      </c>
      <c r="D18" s="189">
        <v>0</v>
      </c>
      <c r="E18" s="34">
        <v>95.68</v>
      </c>
      <c r="F18" s="28">
        <f t="shared" si="0"/>
        <v>0</v>
      </c>
      <c r="G18" s="31">
        <f t="shared" si="2"/>
        <v>0</v>
      </c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21" customHeight="1" hidden="1">
      <c r="A19" s="19">
        <v>11</v>
      </c>
      <c r="B19" s="44" t="s">
        <v>48</v>
      </c>
      <c r="C19" s="47" t="s">
        <v>9</v>
      </c>
      <c r="D19" s="189">
        <v>0</v>
      </c>
      <c r="E19" s="34">
        <v>33.35</v>
      </c>
      <c r="F19" s="28">
        <f t="shared" si="0"/>
        <v>0</v>
      </c>
      <c r="G19" s="31">
        <f t="shared" si="2"/>
        <v>0</v>
      </c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30" hidden="1">
      <c r="A20" s="19">
        <v>12</v>
      </c>
      <c r="B20" s="48" t="s">
        <v>51</v>
      </c>
      <c r="C20" s="47" t="s">
        <v>8</v>
      </c>
      <c r="D20" s="42">
        <v>0</v>
      </c>
      <c r="E20" s="38">
        <v>300</v>
      </c>
      <c r="F20" s="28">
        <f t="shared" si="0"/>
        <v>0</v>
      </c>
      <c r="G20" s="31">
        <f t="shared" si="2"/>
        <v>0</v>
      </c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9" s="33" customFormat="1" ht="30" hidden="1">
      <c r="A21" s="19">
        <v>13</v>
      </c>
      <c r="B21" s="44" t="s">
        <v>41</v>
      </c>
      <c r="C21" s="45" t="s">
        <v>9</v>
      </c>
      <c r="D21" s="188">
        <v>0</v>
      </c>
      <c r="E21" s="31">
        <v>21.53</v>
      </c>
      <c r="F21" s="28">
        <f t="shared" si="0"/>
        <v>0</v>
      </c>
      <c r="G21" s="31">
        <f t="shared" si="2"/>
        <v>0</v>
      </c>
      <c r="H21" s="18"/>
      <c r="I21" s="39"/>
    </row>
    <row r="22" spans="1:255" s="37" customFormat="1" ht="20.25" customHeight="1" hidden="1">
      <c r="A22" s="19">
        <v>14</v>
      </c>
      <c r="B22" s="44" t="s">
        <v>37</v>
      </c>
      <c r="C22" s="47" t="s">
        <v>8</v>
      </c>
      <c r="D22" s="189">
        <v>0</v>
      </c>
      <c r="E22" s="34">
        <v>21.68</v>
      </c>
      <c r="F22" s="28">
        <f t="shared" si="0"/>
        <v>0</v>
      </c>
      <c r="G22" s="31">
        <f t="shared" si="2"/>
        <v>0</v>
      </c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9.5" customHeight="1" hidden="1">
      <c r="A23" s="19">
        <v>15</v>
      </c>
      <c r="B23" s="44" t="s">
        <v>36</v>
      </c>
      <c r="C23" s="47" t="s">
        <v>8</v>
      </c>
      <c r="D23" s="189">
        <v>0</v>
      </c>
      <c r="E23" s="34">
        <v>11.96</v>
      </c>
      <c r="F23" s="28">
        <f t="shared" si="0"/>
        <v>0</v>
      </c>
      <c r="G23" s="31">
        <f t="shared" si="2"/>
        <v>0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5" hidden="1">
      <c r="A24" s="19">
        <v>16</v>
      </c>
      <c r="B24" s="44" t="s">
        <v>49</v>
      </c>
      <c r="C24" s="47" t="s">
        <v>8</v>
      </c>
      <c r="D24" s="189">
        <v>0</v>
      </c>
      <c r="E24" s="34">
        <v>100</v>
      </c>
      <c r="F24" s="28">
        <f t="shared" si="0"/>
        <v>0</v>
      </c>
      <c r="G24" s="31">
        <f t="shared" si="2"/>
        <v>0</v>
      </c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255" s="37" customFormat="1" ht="30" hidden="1">
      <c r="A25" s="19">
        <v>17</v>
      </c>
      <c r="B25" s="44" t="s">
        <v>50</v>
      </c>
      <c r="C25" s="49" t="s">
        <v>8</v>
      </c>
      <c r="D25" s="188">
        <v>0</v>
      </c>
      <c r="E25" s="31">
        <v>17.25</v>
      </c>
      <c r="F25" s="28">
        <f t="shared" si="0"/>
        <v>0</v>
      </c>
      <c r="G25" s="31">
        <f t="shared" si="2"/>
        <v>0</v>
      </c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</row>
    <row r="26" spans="1:9" s="33" customFormat="1" ht="31.5" customHeight="1" hidden="1">
      <c r="A26" s="19">
        <v>18</v>
      </c>
      <c r="B26" s="48" t="s">
        <v>52</v>
      </c>
      <c r="C26" s="45" t="s">
        <v>8</v>
      </c>
      <c r="D26" s="41">
        <v>0</v>
      </c>
      <c r="E26" s="30">
        <v>15</v>
      </c>
      <c r="F26" s="28">
        <f t="shared" si="0"/>
        <v>0</v>
      </c>
      <c r="G26" s="31">
        <f t="shared" si="2"/>
        <v>0</v>
      </c>
      <c r="H26" s="40" t="s">
        <v>53</v>
      </c>
      <c r="I26" s="32"/>
    </row>
    <row r="27" spans="1:8" ht="27.75" customHeight="1" thickBot="1" thickTop="1">
      <c r="A27" s="21" t="s">
        <v>1</v>
      </c>
      <c r="B27" s="22" t="s">
        <v>29</v>
      </c>
      <c r="C27" s="93"/>
      <c r="D27" s="190"/>
      <c r="E27" s="94"/>
      <c r="F27" s="95">
        <f>SUM(F28:F44)</f>
        <v>0</v>
      </c>
      <c r="G27" s="95">
        <f>SUM(G28:G44)</f>
        <v>0</v>
      </c>
      <c r="H27" s="96"/>
    </row>
    <row r="28" spans="1:10" s="71" customFormat="1" ht="15.75">
      <c r="A28" s="99">
        <v>1</v>
      </c>
      <c r="B28" s="75" t="s">
        <v>94</v>
      </c>
      <c r="C28" s="74" t="s">
        <v>8</v>
      </c>
      <c r="D28" s="191">
        <v>1</v>
      </c>
      <c r="E28" s="68"/>
      <c r="F28" s="72"/>
      <c r="G28" s="72"/>
      <c r="H28" s="58"/>
      <c r="I28" s="69"/>
      <c r="J28" s="70"/>
    </row>
    <row r="29" spans="1:10" s="71" customFormat="1" ht="31.5">
      <c r="A29" s="99">
        <v>2</v>
      </c>
      <c r="B29" s="75" t="s">
        <v>95</v>
      </c>
      <c r="C29" s="74" t="s">
        <v>8</v>
      </c>
      <c r="D29" s="191">
        <v>2</v>
      </c>
      <c r="E29" s="68"/>
      <c r="F29" s="72"/>
      <c r="G29" s="72"/>
      <c r="H29" s="58"/>
      <c r="I29" s="69"/>
      <c r="J29" s="70"/>
    </row>
    <row r="30" spans="1:10" s="71" customFormat="1" ht="31.5">
      <c r="A30" s="99">
        <v>3</v>
      </c>
      <c r="B30" s="75" t="s">
        <v>96</v>
      </c>
      <c r="C30" s="74" t="s">
        <v>10</v>
      </c>
      <c r="D30" s="191">
        <v>10</v>
      </c>
      <c r="E30" s="68"/>
      <c r="F30" s="72"/>
      <c r="G30" s="72"/>
      <c r="H30" s="58"/>
      <c r="I30" s="69"/>
      <c r="J30" s="70"/>
    </row>
    <row r="31" spans="1:10" s="71" customFormat="1" ht="31.5">
      <c r="A31" s="99">
        <v>4</v>
      </c>
      <c r="B31" s="75" t="s">
        <v>97</v>
      </c>
      <c r="C31" s="74" t="s">
        <v>10</v>
      </c>
      <c r="D31" s="191">
        <v>160</v>
      </c>
      <c r="E31" s="68"/>
      <c r="F31" s="72"/>
      <c r="G31" s="72"/>
      <c r="H31" s="58"/>
      <c r="I31" s="69"/>
      <c r="J31" s="70"/>
    </row>
    <row r="32" spans="1:10" s="71" customFormat="1" ht="31.5">
      <c r="A32" s="99">
        <v>5</v>
      </c>
      <c r="B32" s="75" t="s">
        <v>42</v>
      </c>
      <c r="C32" s="74" t="s">
        <v>10</v>
      </c>
      <c r="D32" s="191">
        <v>20</v>
      </c>
      <c r="E32" s="68"/>
      <c r="F32" s="72"/>
      <c r="G32" s="72"/>
      <c r="H32" s="58"/>
      <c r="I32" s="69"/>
      <c r="J32" s="70"/>
    </row>
    <row r="33" spans="1:10" s="71" customFormat="1" ht="15.75">
      <c r="A33" s="99">
        <v>6</v>
      </c>
      <c r="B33" s="75" t="s">
        <v>34</v>
      </c>
      <c r="C33" s="74" t="s">
        <v>10</v>
      </c>
      <c r="D33" s="191">
        <v>5</v>
      </c>
      <c r="E33" s="68"/>
      <c r="F33" s="72"/>
      <c r="G33" s="72"/>
      <c r="H33" s="58"/>
      <c r="I33" s="69"/>
      <c r="J33" s="70"/>
    </row>
    <row r="34" spans="1:10" s="71" customFormat="1" ht="15.75">
      <c r="A34" s="99">
        <v>7</v>
      </c>
      <c r="B34" s="75" t="s">
        <v>18</v>
      </c>
      <c r="C34" s="74" t="s">
        <v>10</v>
      </c>
      <c r="D34" s="191">
        <v>120</v>
      </c>
      <c r="E34" s="68"/>
      <c r="F34" s="72"/>
      <c r="G34" s="72"/>
      <c r="H34" s="58"/>
      <c r="I34" s="69"/>
      <c r="J34" s="70"/>
    </row>
    <row r="35" spans="1:10" s="71" customFormat="1" ht="15.75">
      <c r="A35" s="99">
        <v>8</v>
      </c>
      <c r="B35" s="75" t="s">
        <v>17</v>
      </c>
      <c r="C35" s="74" t="s">
        <v>10</v>
      </c>
      <c r="D35" s="191">
        <v>80</v>
      </c>
      <c r="E35" s="68"/>
      <c r="F35" s="72"/>
      <c r="G35" s="72"/>
      <c r="H35" s="58"/>
      <c r="I35" s="69"/>
      <c r="J35" s="70"/>
    </row>
    <row r="36" spans="1:10" s="71" customFormat="1" ht="31.5">
      <c r="A36" s="99">
        <v>9</v>
      </c>
      <c r="B36" s="180" t="s">
        <v>117</v>
      </c>
      <c r="C36" s="194" t="s">
        <v>8</v>
      </c>
      <c r="D36" s="195">
        <v>500</v>
      </c>
      <c r="E36" s="196"/>
      <c r="F36" s="179"/>
      <c r="G36" s="179"/>
      <c r="H36" s="58"/>
      <c r="I36" s="69"/>
      <c r="J36" s="70"/>
    </row>
    <row r="37" spans="1:10" s="71" customFormat="1" ht="31.5">
      <c r="A37" s="99">
        <v>10</v>
      </c>
      <c r="B37" s="180" t="s">
        <v>23</v>
      </c>
      <c r="C37" s="194" t="s">
        <v>8</v>
      </c>
      <c r="D37" s="195">
        <v>12000</v>
      </c>
      <c r="E37" s="196"/>
      <c r="F37" s="179"/>
      <c r="G37" s="179"/>
      <c r="H37" s="58"/>
      <c r="I37" s="69"/>
      <c r="J37" s="70"/>
    </row>
    <row r="38" spans="1:10" s="71" customFormat="1" ht="32.25" customHeight="1">
      <c r="A38" s="99">
        <v>11</v>
      </c>
      <c r="B38" s="180" t="s">
        <v>24</v>
      </c>
      <c r="C38" s="194" t="s">
        <v>8</v>
      </c>
      <c r="D38" s="195">
        <v>12000</v>
      </c>
      <c r="E38" s="196"/>
      <c r="F38" s="179"/>
      <c r="G38" s="179"/>
      <c r="H38" s="58"/>
      <c r="I38" s="69"/>
      <c r="J38" s="70"/>
    </row>
    <row r="39" spans="1:10" s="71" customFormat="1" ht="32.25" customHeight="1">
      <c r="A39" s="99">
        <v>12</v>
      </c>
      <c r="B39" s="75" t="s">
        <v>25</v>
      </c>
      <c r="C39" s="74" t="s">
        <v>10</v>
      </c>
      <c r="D39" s="191">
        <v>100</v>
      </c>
      <c r="E39" s="68"/>
      <c r="F39" s="72"/>
      <c r="G39" s="72"/>
      <c r="H39" s="58"/>
      <c r="I39" s="69"/>
      <c r="J39" s="70"/>
    </row>
    <row r="40" spans="1:10" s="71" customFormat="1" ht="31.5">
      <c r="A40" s="99">
        <v>13</v>
      </c>
      <c r="B40" s="75" t="s">
        <v>13</v>
      </c>
      <c r="C40" s="74" t="s">
        <v>10</v>
      </c>
      <c r="D40" s="191">
        <v>100</v>
      </c>
      <c r="E40" s="68"/>
      <c r="F40" s="72"/>
      <c r="G40" s="72"/>
      <c r="H40" s="58"/>
      <c r="I40" s="69"/>
      <c r="J40" s="70"/>
    </row>
    <row r="41" spans="1:10" s="71" customFormat="1" ht="32.25" customHeight="1">
      <c r="A41" s="99">
        <v>14</v>
      </c>
      <c r="B41" s="75" t="s">
        <v>11</v>
      </c>
      <c r="C41" s="66" t="s">
        <v>10</v>
      </c>
      <c r="D41" s="192">
        <v>140</v>
      </c>
      <c r="E41" s="72"/>
      <c r="F41" s="72"/>
      <c r="G41" s="72"/>
      <c r="H41" s="58"/>
      <c r="I41" s="69"/>
      <c r="J41" s="70"/>
    </row>
    <row r="42" spans="1:10" s="71" customFormat="1" ht="15.75">
      <c r="A42" s="99">
        <v>15</v>
      </c>
      <c r="B42" s="75" t="s">
        <v>12</v>
      </c>
      <c r="C42" s="74" t="s">
        <v>10</v>
      </c>
      <c r="D42" s="191">
        <v>140</v>
      </c>
      <c r="E42" s="68"/>
      <c r="F42" s="72"/>
      <c r="G42" s="72"/>
      <c r="H42" s="58"/>
      <c r="I42" s="69"/>
      <c r="J42" s="70"/>
    </row>
    <row r="43" spans="1:10" s="71" customFormat="1" ht="15.75">
      <c r="A43" s="99">
        <v>16</v>
      </c>
      <c r="B43" s="75" t="s">
        <v>19</v>
      </c>
      <c r="C43" s="66" t="s">
        <v>10</v>
      </c>
      <c r="D43" s="192">
        <v>140</v>
      </c>
      <c r="E43" s="72"/>
      <c r="F43" s="72"/>
      <c r="G43" s="72"/>
      <c r="H43" s="58"/>
      <c r="I43" s="69"/>
      <c r="J43" s="70"/>
    </row>
    <row r="44" spans="1:10" s="71" customFormat="1" ht="48" thickBot="1">
      <c r="A44" s="99">
        <v>17</v>
      </c>
      <c r="B44" s="148" t="s">
        <v>61</v>
      </c>
      <c r="C44" s="66" t="s">
        <v>10</v>
      </c>
      <c r="D44" s="192">
        <v>2</v>
      </c>
      <c r="E44" s="72"/>
      <c r="F44" s="72"/>
      <c r="G44" s="72"/>
      <c r="H44" s="58"/>
      <c r="I44" s="69"/>
      <c r="J44" s="70"/>
    </row>
    <row r="45" spans="1:8" ht="27.75" customHeight="1" thickBot="1">
      <c r="A45" s="3" t="s">
        <v>2</v>
      </c>
      <c r="B45" s="89" t="s">
        <v>30</v>
      </c>
      <c r="C45" s="90"/>
      <c r="D45" s="193"/>
      <c r="E45" s="91"/>
      <c r="F45" s="92">
        <f>SUM(F46:F57)</f>
        <v>0</v>
      </c>
      <c r="G45" s="92">
        <f>SUM(G46:G57)</f>
        <v>0</v>
      </c>
      <c r="H45" s="88"/>
    </row>
    <row r="46" spans="1:8" s="51" customFormat="1" ht="15.75">
      <c r="A46" s="60">
        <v>1</v>
      </c>
      <c r="B46" s="75" t="s">
        <v>33</v>
      </c>
      <c r="C46" s="74" t="s">
        <v>8</v>
      </c>
      <c r="D46" s="191">
        <v>8</v>
      </c>
      <c r="E46" s="68"/>
      <c r="F46" s="68"/>
      <c r="G46" s="79"/>
      <c r="H46" s="57"/>
    </row>
    <row r="47" spans="1:8" s="51" customFormat="1" ht="31.5">
      <c r="A47" s="60">
        <v>2</v>
      </c>
      <c r="B47" s="75" t="s">
        <v>123</v>
      </c>
      <c r="C47" s="74" t="s">
        <v>8</v>
      </c>
      <c r="D47" s="191">
        <v>100</v>
      </c>
      <c r="E47" s="68"/>
      <c r="F47" s="68"/>
      <c r="G47" s="79"/>
      <c r="H47" s="76"/>
    </row>
    <row r="48" spans="1:8" s="51" customFormat="1" ht="15.75">
      <c r="A48" s="60">
        <v>3</v>
      </c>
      <c r="B48" s="75" t="s">
        <v>124</v>
      </c>
      <c r="C48" s="74" t="s">
        <v>8</v>
      </c>
      <c r="D48" s="191">
        <v>80</v>
      </c>
      <c r="E48" s="68"/>
      <c r="F48" s="68"/>
      <c r="G48" s="79"/>
      <c r="H48" s="57"/>
    </row>
    <row r="49" spans="1:8" s="51" customFormat="1" ht="15.75">
      <c r="A49" s="60">
        <v>4</v>
      </c>
      <c r="B49" s="75" t="s">
        <v>98</v>
      </c>
      <c r="C49" s="74" t="s">
        <v>8</v>
      </c>
      <c r="D49" s="191">
        <v>30</v>
      </c>
      <c r="E49" s="68"/>
      <c r="F49" s="68"/>
      <c r="G49" s="79"/>
      <c r="H49" s="57"/>
    </row>
    <row r="50" spans="1:8" s="51" customFormat="1" ht="15.75">
      <c r="A50" s="60">
        <v>5</v>
      </c>
      <c r="B50" s="75" t="s">
        <v>99</v>
      </c>
      <c r="C50" s="74" t="s">
        <v>8</v>
      </c>
      <c r="D50" s="191">
        <v>20</v>
      </c>
      <c r="E50" s="68"/>
      <c r="F50" s="68"/>
      <c r="G50" s="79"/>
      <c r="H50" s="57"/>
    </row>
    <row r="51" spans="1:8" s="51" customFormat="1" ht="15.75">
      <c r="A51" s="60">
        <v>6</v>
      </c>
      <c r="B51" s="75" t="s">
        <v>26</v>
      </c>
      <c r="C51" s="74" t="s">
        <v>8</v>
      </c>
      <c r="D51" s="191">
        <v>50</v>
      </c>
      <c r="E51" s="68"/>
      <c r="F51" s="68"/>
      <c r="G51" s="79"/>
      <c r="H51" s="57"/>
    </row>
    <row r="52" spans="1:8" s="51" customFormat="1" ht="15.75">
      <c r="A52" s="60">
        <v>7</v>
      </c>
      <c r="B52" s="75" t="s">
        <v>14</v>
      </c>
      <c r="C52" s="74" t="s">
        <v>8</v>
      </c>
      <c r="D52" s="191">
        <v>80</v>
      </c>
      <c r="E52" s="68"/>
      <c r="F52" s="68"/>
      <c r="G52" s="79"/>
      <c r="H52" s="57"/>
    </row>
    <row r="53" spans="1:8" s="51" customFormat="1" ht="15.75">
      <c r="A53" s="60">
        <v>8</v>
      </c>
      <c r="B53" s="75" t="s">
        <v>27</v>
      </c>
      <c r="C53" s="74" t="s">
        <v>8</v>
      </c>
      <c r="D53" s="191">
        <v>80</v>
      </c>
      <c r="E53" s="68"/>
      <c r="F53" s="68"/>
      <c r="G53" s="79"/>
      <c r="H53" s="57"/>
    </row>
    <row r="54" spans="1:8" s="51" customFormat="1" ht="31.5">
      <c r="A54" s="60">
        <v>9</v>
      </c>
      <c r="B54" s="75" t="s">
        <v>100</v>
      </c>
      <c r="C54" s="74" t="s">
        <v>8</v>
      </c>
      <c r="D54" s="191">
        <v>100</v>
      </c>
      <c r="E54" s="68"/>
      <c r="F54" s="68"/>
      <c r="G54" s="79"/>
      <c r="H54" s="76"/>
    </row>
    <row r="55" spans="1:8" s="51" customFormat="1" ht="31.5">
      <c r="A55" s="60">
        <v>10</v>
      </c>
      <c r="B55" s="75" t="s">
        <v>59</v>
      </c>
      <c r="C55" s="74" t="s">
        <v>8</v>
      </c>
      <c r="D55" s="191">
        <v>150</v>
      </c>
      <c r="E55" s="68"/>
      <c r="F55" s="68"/>
      <c r="G55" s="79"/>
      <c r="H55" s="87"/>
    </row>
    <row r="56" spans="1:8" s="51" customFormat="1" ht="31.5">
      <c r="A56" s="60">
        <v>11</v>
      </c>
      <c r="B56" s="75" t="s">
        <v>60</v>
      </c>
      <c r="C56" s="74" t="s">
        <v>8</v>
      </c>
      <c r="D56" s="191">
        <v>100</v>
      </c>
      <c r="E56" s="68"/>
      <c r="F56" s="68"/>
      <c r="G56" s="79"/>
      <c r="H56" s="87"/>
    </row>
    <row r="57" spans="1:8" s="51" customFormat="1" ht="16.5" thickBot="1">
      <c r="A57" s="60">
        <v>12</v>
      </c>
      <c r="B57" s="75" t="s">
        <v>28</v>
      </c>
      <c r="C57" s="66" t="s">
        <v>8</v>
      </c>
      <c r="D57" s="192">
        <v>80</v>
      </c>
      <c r="E57" s="72"/>
      <c r="F57" s="68"/>
      <c r="G57" s="79"/>
      <c r="H57" s="83"/>
    </row>
    <row r="58" spans="1:10" s="26" customFormat="1" ht="24" customHeight="1" thickBot="1">
      <c r="A58" s="217" t="s">
        <v>121</v>
      </c>
      <c r="B58" s="218"/>
      <c r="C58" s="218"/>
      <c r="D58" s="218"/>
      <c r="E58" s="219"/>
      <c r="F58" s="200">
        <f>F27+F45</f>
        <v>0</v>
      </c>
      <c r="G58" s="200">
        <f>G27+G45</f>
        <v>0</v>
      </c>
      <c r="H58" s="7"/>
      <c r="I58" s="10" t="e">
        <f>SUM(#REF!-H58)</f>
        <v>#REF!</v>
      </c>
      <c r="J58" s="12">
        <f>SUM(H58/3.8771)</f>
        <v>0</v>
      </c>
    </row>
    <row r="59" ht="12.75">
      <c r="F59" s="50"/>
    </row>
  </sheetData>
  <sheetProtection/>
  <mergeCells count="2">
    <mergeCell ref="A5:H5"/>
    <mergeCell ref="A58:E5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3:J12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25390625" style="0" customWidth="1"/>
    <col min="2" max="2" width="51.875" style="0" customWidth="1"/>
    <col min="3" max="3" width="5.125" style="0" bestFit="1" customWidth="1"/>
    <col min="4" max="4" width="12.125" style="0" bestFit="1" customWidth="1"/>
    <col min="5" max="5" width="15.375" style="0" customWidth="1"/>
    <col min="6" max="6" width="12.625" style="0" bestFit="1" customWidth="1"/>
    <col min="7" max="7" width="14.125" style="0" bestFit="1" customWidth="1"/>
    <col min="8" max="8" width="17.875" style="0" customWidth="1"/>
    <col min="9" max="9" width="18.875" style="0" hidden="1" customWidth="1"/>
    <col min="10" max="10" width="3.00390625" style="0" hidden="1" customWidth="1"/>
  </cols>
  <sheetData>
    <row r="3" ht="14.25">
      <c r="H3" s="13"/>
    </row>
    <row r="5" spans="1:8" ht="15.75">
      <c r="A5" s="208" t="s">
        <v>64</v>
      </c>
      <c r="B5" s="208"/>
      <c r="C5" s="208"/>
      <c r="D5" s="208"/>
      <c r="E5" s="208"/>
      <c r="F5" s="208"/>
      <c r="G5" s="208"/>
      <c r="H5" s="208"/>
    </row>
    <row r="6" ht="13.5" thickBot="1"/>
    <row r="7" spans="1:10" ht="66.75" customHeight="1" thickBot="1" thickTop="1">
      <c r="A7" s="1" t="s">
        <v>3</v>
      </c>
      <c r="B7" s="1" t="s">
        <v>4</v>
      </c>
      <c r="C7" s="1" t="s">
        <v>5</v>
      </c>
      <c r="D7" s="1" t="s">
        <v>72</v>
      </c>
      <c r="E7" s="1" t="s">
        <v>112</v>
      </c>
      <c r="F7" s="1" t="s">
        <v>31</v>
      </c>
      <c r="G7" s="1" t="s">
        <v>7</v>
      </c>
      <c r="H7" s="8" t="s">
        <v>68</v>
      </c>
      <c r="I7" s="11" t="s">
        <v>15</v>
      </c>
      <c r="J7" s="8" t="s">
        <v>16</v>
      </c>
    </row>
    <row r="8" spans="1:9" s="51" customFormat="1" ht="75.75" thickTop="1">
      <c r="A8" s="78">
        <v>1</v>
      </c>
      <c r="B8" s="181" t="s">
        <v>111</v>
      </c>
      <c r="C8" s="111" t="s">
        <v>8</v>
      </c>
      <c r="D8" s="207">
        <v>1</v>
      </c>
      <c r="E8" s="109"/>
      <c r="F8" s="100"/>
      <c r="G8" s="101"/>
      <c r="H8" s="150"/>
      <c r="I8" s="77"/>
    </row>
    <row r="9" spans="1:8" s="51" customFormat="1" ht="70.5" customHeight="1">
      <c r="A9" s="60">
        <v>2</v>
      </c>
      <c r="B9" s="181" t="s">
        <v>109</v>
      </c>
      <c r="C9" s="111" t="s">
        <v>8</v>
      </c>
      <c r="D9" s="207">
        <v>1</v>
      </c>
      <c r="E9" s="110"/>
      <c r="F9" s="97"/>
      <c r="G9" s="98"/>
      <c r="H9" s="150"/>
    </row>
    <row r="10" spans="1:9" s="104" customFormat="1" ht="45">
      <c r="A10" s="102">
        <v>3</v>
      </c>
      <c r="B10" s="181" t="s">
        <v>110</v>
      </c>
      <c r="C10" s="111" t="s">
        <v>8</v>
      </c>
      <c r="D10" s="207">
        <v>1</v>
      </c>
      <c r="E10" s="107"/>
      <c r="F10" s="141"/>
      <c r="G10" s="108"/>
      <c r="H10" s="150"/>
      <c r="I10" s="103" t="s">
        <v>65</v>
      </c>
    </row>
    <row r="11" spans="1:9" s="104" customFormat="1" ht="60.75" thickBot="1">
      <c r="A11" s="102">
        <v>4</v>
      </c>
      <c r="B11" s="181" t="s">
        <v>122</v>
      </c>
      <c r="C11" s="111" t="s">
        <v>8</v>
      </c>
      <c r="D11" s="207">
        <v>1</v>
      </c>
      <c r="E11" s="106"/>
      <c r="F11" s="142"/>
      <c r="G11" s="98"/>
      <c r="H11" s="150"/>
      <c r="I11" s="105" t="s">
        <v>65</v>
      </c>
    </row>
    <row r="12" spans="1:8" s="26" customFormat="1" ht="27.75" customHeight="1" thickBot="1">
      <c r="A12" s="217" t="s">
        <v>119</v>
      </c>
      <c r="B12" s="218"/>
      <c r="C12" s="218"/>
      <c r="D12" s="218"/>
      <c r="E12" s="220"/>
      <c r="F12" s="197">
        <f>SUM(F8:F11)</f>
        <v>0</v>
      </c>
      <c r="G12" s="198">
        <f>SUM(G8:G11)</f>
        <v>0</v>
      </c>
      <c r="H12" s="199"/>
    </row>
  </sheetData>
  <sheetProtection/>
  <mergeCells count="2">
    <mergeCell ref="A5:H5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view="pageBreakPreview" zoomScaleSheetLayoutView="100" zoomScalePageLayoutView="0" workbookViewId="0" topLeftCell="A5">
      <selection activeCell="B5" sqref="B5"/>
    </sheetView>
  </sheetViews>
  <sheetFormatPr defaultColWidth="8.875" defaultRowHeight="12.75"/>
  <cols>
    <col min="1" max="1" width="5.00390625" style="157" customWidth="1"/>
    <col min="2" max="2" width="45.375" style="157" customWidth="1"/>
    <col min="3" max="3" width="4.875" style="157" bestFit="1" customWidth="1"/>
    <col min="4" max="4" width="11.625" style="156" customWidth="1"/>
    <col min="5" max="5" width="15.25390625" style="157" customWidth="1"/>
    <col min="6" max="6" width="16.875" style="157" bestFit="1" customWidth="1"/>
    <col min="7" max="7" width="9.875" style="157" hidden="1" customWidth="1"/>
    <col min="8" max="8" width="10.625" style="157" hidden="1" customWidth="1"/>
    <col min="9" max="9" width="17.75390625" style="157" customWidth="1"/>
    <col min="10" max="10" width="16.625" style="157" customWidth="1"/>
    <col min="11" max="16384" width="8.875" style="157" customWidth="1"/>
  </cols>
  <sheetData>
    <row r="1" ht="15.75">
      <c r="J1" s="157" t="s">
        <v>67</v>
      </c>
    </row>
    <row r="2" spans="1:10" ht="15.75">
      <c r="A2" s="221" t="s">
        <v>107</v>
      </c>
      <c r="B2" s="222"/>
      <c r="C2" s="222"/>
      <c r="D2" s="222"/>
      <c r="E2" s="222"/>
      <c r="F2" s="222"/>
      <c r="G2" s="222"/>
      <c r="H2" s="222"/>
      <c r="I2" s="222"/>
      <c r="J2" s="222"/>
    </row>
    <row r="3" ht="16.5" thickBot="1"/>
    <row r="4" spans="1:10" s="158" customFormat="1" ht="50.25" customHeight="1" thickBot="1" thickTop="1">
      <c r="A4" s="171" t="s">
        <v>3</v>
      </c>
      <c r="B4" s="171" t="s">
        <v>4</v>
      </c>
      <c r="C4" s="171" t="s">
        <v>5</v>
      </c>
      <c r="D4" s="171" t="s">
        <v>73</v>
      </c>
      <c r="E4" s="171" t="s">
        <v>6</v>
      </c>
      <c r="F4" s="171" t="s">
        <v>31</v>
      </c>
      <c r="G4" s="171" t="s">
        <v>7</v>
      </c>
      <c r="H4" s="171" t="s">
        <v>21</v>
      </c>
      <c r="I4" s="171" t="s">
        <v>7</v>
      </c>
      <c r="J4" s="8" t="s">
        <v>68</v>
      </c>
    </row>
    <row r="5" spans="1:10" s="156" customFormat="1" ht="388.5" customHeight="1" thickTop="1">
      <c r="A5" s="231">
        <v>1</v>
      </c>
      <c r="B5" s="238" t="s">
        <v>125</v>
      </c>
      <c r="C5" s="232" t="s">
        <v>8</v>
      </c>
      <c r="D5" s="233">
        <v>1</v>
      </c>
      <c r="E5" s="223"/>
      <c r="F5" s="223"/>
      <c r="G5" s="159"/>
      <c r="H5" s="151"/>
      <c r="I5" s="225"/>
      <c r="J5" s="227"/>
    </row>
    <row r="6" spans="1:10" s="156" customFormat="1" ht="252">
      <c r="A6" s="231"/>
      <c r="B6" s="183" t="s">
        <v>105</v>
      </c>
      <c r="C6" s="226"/>
      <c r="D6" s="226"/>
      <c r="E6" s="224"/>
      <c r="F6" s="224"/>
      <c r="G6" s="159"/>
      <c r="H6" s="151"/>
      <c r="I6" s="226"/>
      <c r="J6" s="228"/>
    </row>
    <row r="7" spans="1:10" s="156" customFormat="1" ht="189">
      <c r="A7" s="231"/>
      <c r="B7" s="182" t="s">
        <v>108</v>
      </c>
      <c r="C7" s="226"/>
      <c r="D7" s="226"/>
      <c r="E7" s="224"/>
      <c r="F7" s="224"/>
      <c r="G7" s="159"/>
      <c r="H7" s="151"/>
      <c r="I7" s="226"/>
      <c r="J7" s="228"/>
    </row>
    <row r="8" spans="1:10" ht="30" customHeight="1">
      <c r="A8" s="229" t="s">
        <v>71</v>
      </c>
      <c r="B8" s="230"/>
      <c r="C8" s="230"/>
      <c r="D8" s="230"/>
      <c r="E8" s="230"/>
      <c r="F8" s="152">
        <f>SUM(F5:H5)</f>
        <v>0</v>
      </c>
      <c r="G8" s="153"/>
      <c r="H8" s="160"/>
      <c r="I8" s="154">
        <f>SUM(I5:I5)</f>
        <v>0</v>
      </c>
      <c r="J8" s="161"/>
    </row>
    <row r="11" spans="1:9" ht="15.75">
      <c r="A11" s="155"/>
      <c r="B11" s="158"/>
      <c r="C11" s="162"/>
      <c r="D11" s="163"/>
      <c r="E11" s="162"/>
      <c r="F11" s="162"/>
      <c r="G11" s="162"/>
      <c r="H11" s="162"/>
      <c r="I11" s="162"/>
    </row>
    <row r="12" spans="1:9" ht="15.75">
      <c r="A12" s="162"/>
      <c r="B12" s="158"/>
      <c r="C12" s="162"/>
      <c r="D12" s="163"/>
      <c r="E12" s="162"/>
      <c r="F12" s="162"/>
      <c r="G12" s="162"/>
      <c r="H12" s="162"/>
      <c r="I12" s="162"/>
    </row>
    <row r="13" spans="1:9" ht="15.75">
      <c r="A13" s="164"/>
      <c r="B13" s="158"/>
      <c r="C13" s="164"/>
      <c r="D13" s="165"/>
      <c r="E13" s="166"/>
      <c r="F13" s="166"/>
      <c r="G13" s="166"/>
      <c r="H13" s="162"/>
      <c r="I13" s="162"/>
    </row>
    <row r="14" spans="1:9" ht="15" customHeight="1">
      <c r="A14" s="167"/>
      <c r="B14" s="158"/>
      <c r="C14" s="167"/>
      <c r="D14" s="168"/>
      <c r="E14" s="167"/>
      <c r="F14" s="167"/>
      <c r="G14" s="167"/>
      <c r="H14" s="162"/>
      <c r="I14" s="162"/>
    </row>
    <row r="15" spans="1:9" ht="19.5" customHeight="1">
      <c r="A15" s="167"/>
      <c r="B15" s="158"/>
      <c r="C15" s="167"/>
      <c r="D15" s="168"/>
      <c r="E15" s="169"/>
      <c r="F15" s="169"/>
      <c r="G15" s="169"/>
      <c r="H15" s="162"/>
      <c r="I15" s="162"/>
    </row>
    <row r="16" spans="1:9" ht="15.75">
      <c r="A16" s="167"/>
      <c r="B16" s="158"/>
      <c r="C16" s="167"/>
      <c r="D16" s="168"/>
      <c r="E16" s="169"/>
      <c r="F16" s="169"/>
      <c r="G16" s="169"/>
      <c r="H16" s="162"/>
      <c r="I16" s="162"/>
    </row>
    <row r="17" spans="1:9" ht="19.5" customHeight="1">
      <c r="A17" s="162"/>
      <c r="B17" s="158"/>
      <c r="C17" s="162"/>
      <c r="D17" s="163"/>
      <c r="E17" s="165"/>
      <c r="F17" s="170"/>
      <c r="G17" s="170"/>
      <c r="H17" s="162"/>
      <c r="I17" s="162"/>
    </row>
    <row r="18" ht="15.75">
      <c r="B18" s="158"/>
    </row>
    <row r="19" ht="15.75">
      <c r="B19" s="158"/>
    </row>
    <row r="20" ht="15.75">
      <c r="B20" s="158"/>
    </row>
    <row r="21" ht="15.75">
      <c r="B21" s="158"/>
    </row>
  </sheetData>
  <sheetProtection/>
  <mergeCells count="9">
    <mergeCell ref="A2:J2"/>
    <mergeCell ref="F5:F7"/>
    <mergeCell ref="I5:I7"/>
    <mergeCell ref="J5:J7"/>
    <mergeCell ref="A8:E8"/>
    <mergeCell ref="A5:A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16"/>
  <sheetViews>
    <sheetView view="pageBreakPreview" zoomScaleSheetLayoutView="100" zoomScalePageLayoutView="0" workbookViewId="0" topLeftCell="A1">
      <selection activeCell="I6" sqref="I6"/>
    </sheetView>
  </sheetViews>
  <sheetFormatPr defaultColWidth="8.875" defaultRowHeight="12.75"/>
  <cols>
    <col min="1" max="1" width="5.00390625" style="33" customWidth="1"/>
    <col min="2" max="2" width="45.375" style="33" customWidth="1"/>
    <col min="3" max="3" width="4.875" style="33" bestFit="1" customWidth="1"/>
    <col min="4" max="4" width="11.625" style="104" customWidth="1"/>
    <col min="5" max="5" width="15.25390625" style="131" customWidth="1"/>
    <col min="6" max="6" width="16.875" style="131" bestFit="1" customWidth="1"/>
    <col min="7" max="7" width="9.875" style="33" hidden="1" customWidth="1"/>
    <col min="8" max="8" width="10.625" style="33" hidden="1" customWidth="1"/>
    <col min="9" max="9" width="17.75390625" style="33" customWidth="1"/>
    <col min="10" max="10" width="16.625" style="33" customWidth="1"/>
    <col min="11" max="16384" width="8.875" style="33" customWidth="1"/>
  </cols>
  <sheetData>
    <row r="1" ht="12.75">
      <c r="J1" s="33" t="s">
        <v>69</v>
      </c>
    </row>
    <row r="2" spans="1:10" ht="15.75">
      <c r="A2" s="236" t="s">
        <v>106</v>
      </c>
      <c r="B2" s="237"/>
      <c r="C2" s="237"/>
      <c r="D2" s="237"/>
      <c r="E2" s="237"/>
      <c r="F2" s="237"/>
      <c r="G2" s="237"/>
      <c r="H2" s="237"/>
      <c r="I2" s="237"/>
      <c r="J2" s="237"/>
    </row>
    <row r="3" ht="13.5" thickBot="1"/>
    <row r="4" spans="1:10" ht="50.25" customHeight="1" thickBot="1" thickTop="1">
      <c r="A4" s="1" t="s">
        <v>3</v>
      </c>
      <c r="B4" s="1" t="s">
        <v>4</v>
      </c>
      <c r="C4" s="1" t="s">
        <v>5</v>
      </c>
      <c r="D4" s="1" t="s">
        <v>72</v>
      </c>
      <c r="E4" s="1" t="s">
        <v>6</v>
      </c>
      <c r="F4" s="1" t="s">
        <v>31</v>
      </c>
      <c r="G4" s="1" t="s">
        <v>7</v>
      </c>
      <c r="H4" s="1" t="s">
        <v>21</v>
      </c>
      <c r="I4" s="1" t="s">
        <v>7</v>
      </c>
      <c r="J4" s="8" t="s">
        <v>68</v>
      </c>
    </row>
    <row r="5" spans="1:10" s="104" customFormat="1" ht="409.5" thickTop="1">
      <c r="A5" s="102">
        <v>1</v>
      </c>
      <c r="B5" s="184" t="s">
        <v>114</v>
      </c>
      <c r="C5" s="139" t="s">
        <v>8</v>
      </c>
      <c r="D5" s="140">
        <v>2</v>
      </c>
      <c r="E5" s="138"/>
      <c r="F5" s="112"/>
      <c r="G5" s="113"/>
      <c r="H5" s="114"/>
      <c r="I5" s="132"/>
      <c r="J5" s="149"/>
    </row>
    <row r="6" spans="1:10" ht="30" customHeight="1">
      <c r="A6" s="234" t="s">
        <v>66</v>
      </c>
      <c r="B6" s="235"/>
      <c r="C6" s="235"/>
      <c r="D6" s="235"/>
      <c r="E6" s="235"/>
      <c r="F6" s="133">
        <f>SUM(F5:H5)</f>
        <v>0</v>
      </c>
      <c r="G6" s="134"/>
      <c r="H6" s="135"/>
      <c r="I6" s="136">
        <f>SUM(I5:I5)</f>
        <v>0</v>
      </c>
      <c r="J6" s="137"/>
    </row>
    <row r="9" spans="1:9" ht="15">
      <c r="A9" s="115"/>
      <c r="B9" s="37"/>
      <c r="C9" s="37"/>
      <c r="D9" s="116"/>
      <c r="E9" s="117"/>
      <c r="F9" s="117"/>
      <c r="G9" s="37"/>
      <c r="H9" s="37"/>
      <c r="I9" s="37"/>
    </row>
    <row r="10" spans="1:9" ht="12.75">
      <c r="A10" s="37"/>
      <c r="B10" s="37"/>
      <c r="C10" s="37"/>
      <c r="D10" s="116"/>
      <c r="E10" s="117"/>
      <c r="F10" s="117"/>
      <c r="G10" s="37"/>
      <c r="H10" s="37"/>
      <c r="I10" s="37"/>
    </row>
    <row r="11" spans="1:9" ht="12.75">
      <c r="A11" s="36"/>
      <c r="B11" s="36"/>
      <c r="C11" s="36"/>
      <c r="D11" s="118"/>
      <c r="E11" s="119"/>
      <c r="F11" s="119"/>
      <c r="G11" s="120"/>
      <c r="H11" s="37"/>
      <c r="I11" s="37"/>
    </row>
    <row r="12" spans="1:9" ht="15" customHeight="1">
      <c r="A12" s="121"/>
      <c r="B12" s="121"/>
      <c r="C12" s="121"/>
      <c r="D12" s="122"/>
      <c r="E12" s="123"/>
      <c r="F12" s="123"/>
      <c r="G12" s="121"/>
      <c r="H12" s="37"/>
      <c r="I12" s="37"/>
    </row>
    <row r="13" spans="1:9" ht="19.5" customHeight="1">
      <c r="A13" s="124"/>
      <c r="B13" s="37"/>
      <c r="C13" s="124"/>
      <c r="D13" s="125"/>
      <c r="E13" s="126"/>
      <c r="F13" s="126"/>
      <c r="G13" s="126"/>
      <c r="H13" s="37"/>
      <c r="I13" s="37"/>
    </row>
    <row r="14" spans="1:9" ht="19.5" customHeight="1">
      <c r="A14" s="124"/>
      <c r="B14" s="37"/>
      <c r="C14" s="124"/>
      <c r="D14" s="125"/>
      <c r="E14" s="126"/>
      <c r="F14" s="126"/>
      <c r="G14" s="126"/>
      <c r="H14" s="37"/>
      <c r="I14" s="37"/>
    </row>
    <row r="15" spans="1:9" ht="12.75">
      <c r="A15" s="124"/>
      <c r="B15" s="127"/>
      <c r="C15" s="124"/>
      <c r="D15" s="125"/>
      <c r="E15" s="126"/>
      <c r="F15" s="126"/>
      <c r="G15" s="126"/>
      <c r="H15" s="37"/>
      <c r="I15" s="37"/>
    </row>
    <row r="16" spans="1:9" ht="19.5" customHeight="1">
      <c r="A16" s="37"/>
      <c r="B16" s="37"/>
      <c r="C16" s="37"/>
      <c r="D16" s="116"/>
      <c r="E16" s="128"/>
      <c r="F16" s="129"/>
      <c r="G16" s="130"/>
      <c r="H16" s="37"/>
      <c r="I16" s="37"/>
    </row>
  </sheetData>
  <sheetProtection/>
  <mergeCells count="2">
    <mergeCell ref="A6:E6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2017-01-11T11:48:41Z</cp:lastPrinted>
  <dcterms:created xsi:type="dcterms:W3CDTF">1997-02-26T13:46:56Z</dcterms:created>
  <dcterms:modified xsi:type="dcterms:W3CDTF">2017-01-27T10:21:09Z</dcterms:modified>
  <cp:category/>
  <cp:version/>
  <cp:contentType/>
  <cp:contentStatus/>
</cp:coreProperties>
</file>